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Multiple Indicatos_Final" sheetId="1" r:id="rId1"/>
  </sheets>
  <externalReferences>
    <externalReference r:id="rId4"/>
  </externalReferences>
  <definedNames>
    <definedName name="_xlnm.Print_Area" localSheetId="0">'Multiple Indicatos_Final'!$B$1:$CM$41</definedName>
    <definedName name="_xlnm.Print_Titles" localSheetId="0">'Multiple Indicatos_Final'!$B:$B</definedName>
  </definedNames>
  <calcPr fullCalcOnLoad="1"/>
</workbook>
</file>

<file path=xl/sharedStrings.xml><?xml version="1.0" encoding="utf-8"?>
<sst xmlns="http://schemas.openxmlformats.org/spreadsheetml/2006/main" count="281" uniqueCount="177">
  <si>
    <t>compute_0001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</si>
  <si>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</si>
  <si>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</si>
  <si>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</si>
  <si>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</si>
  <si>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</si>
  <si>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</si>
  <si>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</si>
  <si>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</si>
  <si>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</si>
  <si>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</si>
  <si>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</si>
  <si>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</si>
  <si>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</si>
  <si>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</si>
  <si>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</si>
  <si>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</si>
  <si>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</si>
  <si>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</si>
  <si>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</si>
  <si>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</si>
  <si>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</si>
  <si>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</si>
  <si>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</si>
  <si>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</si>
  <si>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</si>
  <si>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</si>
  <si>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</si>
  <si>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</si>
  <si>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</si>
  <si>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</si>
  <si>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</si>
  <si>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</si>
  <si>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</si>
  <si>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</si>
  <si>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</si>
  <si>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Total</t>
  </si>
  <si>
    <t>Total Schools</t>
  </si>
  <si>
    <t>Govt.</t>
  </si>
  <si>
    <t>Total Upper Primary Schools/Sections</t>
  </si>
  <si>
    <t>Total Primary Schools/Sections</t>
  </si>
  <si>
    <t>tot_sch</t>
  </si>
  <si>
    <t>Enrolment Primary</t>
  </si>
  <si>
    <t>Enrolment Upper Primary</t>
  </si>
  <si>
    <t>% Enrolment in Govt. UP schools</t>
  </si>
  <si>
    <t>% Enrolment in Govt. Primary schools</t>
  </si>
  <si>
    <t>Total Primary</t>
  </si>
  <si>
    <t>Govt. Primary</t>
  </si>
  <si>
    <t>Total Upper Primary</t>
  </si>
  <si>
    <t>Govt. Upper Primary</t>
  </si>
  <si>
    <t xml:space="preserve">JAMMU &amp; KASHMIR                    </t>
  </si>
  <si>
    <t xml:space="preserve">HIMACHAL PRADESH                   </t>
  </si>
  <si>
    <t xml:space="preserve">PUNJAB                             </t>
  </si>
  <si>
    <t xml:space="preserve">CHANDIGARH                         </t>
  </si>
  <si>
    <t xml:space="preserve">UTTARAKHAND                        </t>
  </si>
  <si>
    <t xml:space="preserve">HARYANA                            </t>
  </si>
  <si>
    <t xml:space="preserve">DELHI                              </t>
  </si>
  <si>
    <t xml:space="preserve">RAJASTHAN                          </t>
  </si>
  <si>
    <t xml:space="preserve">UTTAR PRADESH                      </t>
  </si>
  <si>
    <t xml:space="preserve">BIHAR                              </t>
  </si>
  <si>
    <t xml:space="preserve">SIKKIM                             </t>
  </si>
  <si>
    <t xml:space="preserve">ARUNACHAL PRADESH                  </t>
  </si>
  <si>
    <t xml:space="preserve">NAGALAND                           </t>
  </si>
  <si>
    <t xml:space="preserve">MANIPUR                            </t>
  </si>
  <si>
    <t xml:space="preserve">MIZORAM                            </t>
  </si>
  <si>
    <t xml:space="preserve">TRIPURA                            </t>
  </si>
  <si>
    <t xml:space="preserve">MEGHALAYA                          </t>
  </si>
  <si>
    <t xml:space="preserve">ASSAM                              </t>
  </si>
  <si>
    <t xml:space="preserve">WEST BENGAL                        </t>
  </si>
  <si>
    <t xml:space="preserve">JHARKHAND                          </t>
  </si>
  <si>
    <t xml:space="preserve">ORISSA                             </t>
  </si>
  <si>
    <t xml:space="preserve">CHHATTISGARH                       </t>
  </si>
  <si>
    <t xml:space="preserve">MADHYA PRADESH                     </t>
  </si>
  <si>
    <t xml:space="preserve">GUJARAT                            </t>
  </si>
  <si>
    <t xml:space="preserve">DAMAN &amp; DIU                        </t>
  </si>
  <si>
    <t xml:space="preserve">D &amp; N HAVELI                       </t>
  </si>
  <si>
    <t xml:space="preserve">MAHARASHTRA                        </t>
  </si>
  <si>
    <t xml:space="preserve">ANDHRA PRADESH                     </t>
  </si>
  <si>
    <t xml:space="preserve">KARNATAKA                          </t>
  </si>
  <si>
    <t xml:space="preserve">GOA                                </t>
  </si>
  <si>
    <t xml:space="preserve">LAKSHADWEEP                        </t>
  </si>
  <si>
    <t xml:space="preserve">KERALA                             </t>
  </si>
  <si>
    <t xml:space="preserve">TAMIL NADU                         </t>
  </si>
  <si>
    <t xml:space="preserve">PUDUCHERRY                         </t>
  </si>
  <si>
    <t xml:space="preserve">A &amp; N ISLANDS                      </t>
  </si>
  <si>
    <t>State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</si>
  <si>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</si>
  <si>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</si>
  <si>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</si>
  <si>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</si>
  <si>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</si>
  <si>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</si>
  <si>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</si>
  <si>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 (UT)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</si>
  <si>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</si>
  <si>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</si>
  <si>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</si>
  <si>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</si>
  <si>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</si>
  <si>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</si>
  <si>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</si>
  <si>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</si>
  <si>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</si>
  <si>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</si>
  <si>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 (UT)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</si>
  <si>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</si>
  <si>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</si>
  <si>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</si>
  <si>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</si>
  <si>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</si>
  <si>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</si>
  <si>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</si>
  <si>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</si>
  <si>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</si>
  <si>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</si>
  <si>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</si>
  <si>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</si>
  <si>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</si>
  <si>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</si>
  <si>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</si>
  <si>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</si>
  <si>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Grand Total</t>
  </si>
  <si>
    <t>Total Schools (1)</t>
  </si>
  <si>
    <t>Total Enrolment (2)</t>
  </si>
  <si>
    <t>Total Classrooms available (3)</t>
  </si>
  <si>
    <t>Additional Classrooms required (4)</t>
  </si>
  <si>
    <t>Classrooms In-progress as on 31-03-2007  (5)</t>
  </si>
  <si>
    <t>Classrooms sanctioned during 2007-08 &amp; 2008-09 (6)</t>
  </si>
  <si>
    <t>Requirement of Additional Classrooms</t>
  </si>
  <si>
    <t>dist_cd</t>
  </si>
  <si>
    <t>State/UT</t>
  </si>
  <si>
    <t>distcd</t>
  </si>
  <si>
    <t>total_enr</t>
  </si>
  <si>
    <t>total_tch</t>
  </si>
  <si>
    <t>tch_req</t>
  </si>
  <si>
    <t>tot_maths_teachers</t>
  </si>
  <si>
    <t>Schools without Math Teacher</t>
  </si>
  <si>
    <t>Upper Primary Sections/Schools</t>
  </si>
  <si>
    <t>Primary only schools</t>
  </si>
  <si>
    <t>Total Enrolment</t>
  </si>
  <si>
    <t>Total Teachers</t>
  </si>
  <si>
    <t>Teachers Required (Dist. Cadre)</t>
  </si>
  <si>
    <t>Upper Primary schools/Sections</t>
  </si>
  <si>
    <t>Maths teachers required for Upper Primary schools</t>
  </si>
  <si>
    <t>Requirement of Additional Teachers</t>
  </si>
  <si>
    <t>No.</t>
  </si>
  <si>
    <t>%</t>
  </si>
  <si>
    <t>Fresh requirement Govt. * (7=4-(5+6) Upto 2008-09</t>
  </si>
  <si>
    <t>ACRs Sanctioned during 2009-10**</t>
  </si>
  <si>
    <t>Fresh Requirement Govt. 2009-10</t>
  </si>
  <si>
    <t>Fresh requirement Aided Schools</t>
  </si>
  <si>
    <t>* Based on DISE 2007-08 (-) Sanctions during 2008-09</t>
  </si>
  <si>
    <t xml:space="preserve">** Includes classrooms sanctioned in new Schools </t>
  </si>
  <si>
    <t>Fresh Requirement</t>
  </si>
  <si>
    <t>Sanctions during 2009-10**</t>
  </si>
  <si>
    <t>Primary Sch. Teachers Required (Dist. Cadre)*</t>
  </si>
  <si>
    <t>Up. Prim. Sch. Teachers Required           (Dist. Cadre)*</t>
  </si>
  <si>
    <t>Schools without Water (Govt.)</t>
  </si>
  <si>
    <t>Schools without Common Toilet (Govt.)</t>
  </si>
  <si>
    <t>Schools without Girls Toilet (Govt.)</t>
  </si>
  <si>
    <t>Schools without Boundary wall (Govt.)</t>
  </si>
  <si>
    <t>No. of beneficiaries (Primary)</t>
  </si>
  <si>
    <t>No. of beneficiaries (U. Primary)</t>
  </si>
  <si>
    <t>No. of beneficiaries (Total)</t>
  </si>
  <si>
    <t>Untrained teachers (Govt.)</t>
  </si>
  <si>
    <t>DISE 2007-08</t>
  </si>
  <si>
    <t>Free Text Books (Govt.) - AWP&amp;B 2009-10</t>
  </si>
  <si>
    <t>Primary level</t>
  </si>
  <si>
    <t>Upper Primary level</t>
  </si>
  <si>
    <t>Uniforms provided to (Govt. schools)</t>
  </si>
  <si>
    <t>Pucca</t>
  </si>
  <si>
    <t>Kuchcha</t>
  </si>
  <si>
    <t>Distribution of Classrooms by Type</t>
  </si>
  <si>
    <t>Partially Pucca</t>
  </si>
  <si>
    <t>Atleast Two Additional Rooms</t>
  </si>
  <si>
    <t>Atleast One Additional Rooms</t>
  </si>
  <si>
    <t>% of schools with additional room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</si>
</sst>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/>
      <protection locked="0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2" fontId="2" fillId="2" borderId="1" xfId="0" applyNumberFormat="1" applyFont="1" applyFill="1" applyBorder="1" applyAlignment="1" applyProtection="1">
      <alignment/>
      <protection locked="0"/>
    </xf>
    <xf numFmtId="0" fontId="2" fillId="4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2" fontId="0" fillId="2" borderId="2" xfId="0" applyNumberFormat="1" applyFill="1" applyBorder="1" applyAlignment="1" applyProtection="1">
      <alignment/>
      <protection locked="0"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3" borderId="1" xfId="0" applyNumberFormat="1" applyFon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/>
      <protection locked="0"/>
    </xf>
    <xf numFmtId="3" fontId="2" fillId="2" borderId="5" xfId="0" applyNumberFormat="1" applyFont="1" applyFill="1" applyBorder="1" applyAlignment="1">
      <alignment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trict-wise%20Teachers%20Requirement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ct-wise Teachers Requirem"/>
    </sheetNames>
    <sheetDataSet>
      <sheetData sheetId="0">
        <row r="26">
          <cell r="B26" t="str">
            <v>Jammu &amp; Kashmir</v>
          </cell>
          <cell r="D26">
            <v>10516</v>
          </cell>
          <cell r="E26">
            <v>352120</v>
          </cell>
          <cell r="F26">
            <v>24853</v>
          </cell>
          <cell r="G26">
            <v>0</v>
          </cell>
          <cell r="I26">
            <v>5908</v>
          </cell>
          <cell r="J26">
            <v>661647</v>
          </cell>
          <cell r="K26">
            <v>42698</v>
          </cell>
          <cell r="L26">
            <v>0</v>
          </cell>
          <cell r="O26">
            <v>9007</v>
          </cell>
          <cell r="P26">
            <v>17621</v>
          </cell>
          <cell r="Q26">
            <v>60</v>
          </cell>
        </row>
        <row r="39">
          <cell r="B39" t="str">
            <v>Himachal Pradesh</v>
          </cell>
          <cell r="D39">
            <v>10684</v>
          </cell>
          <cell r="E39">
            <v>492529</v>
          </cell>
          <cell r="F39">
            <v>26982</v>
          </cell>
          <cell r="G39">
            <v>98</v>
          </cell>
          <cell r="I39">
            <v>4238</v>
          </cell>
          <cell r="J39">
            <v>348420</v>
          </cell>
          <cell r="K39">
            <v>22459</v>
          </cell>
          <cell r="L39">
            <v>0</v>
          </cell>
          <cell r="O39">
            <v>5672</v>
          </cell>
          <cell r="P39">
            <v>7714</v>
          </cell>
          <cell r="Q39">
            <v>3</v>
          </cell>
        </row>
        <row r="60">
          <cell r="B60" t="str">
            <v>Punjab</v>
          </cell>
          <cell r="D60">
            <v>12945</v>
          </cell>
          <cell r="E60">
            <v>1260165</v>
          </cell>
          <cell r="F60">
            <v>34681</v>
          </cell>
          <cell r="G60">
            <v>10958</v>
          </cell>
          <cell r="I60">
            <v>5349</v>
          </cell>
          <cell r="J60">
            <v>776853</v>
          </cell>
          <cell r="K60">
            <v>32544</v>
          </cell>
          <cell r="L60">
            <v>256</v>
          </cell>
          <cell r="O60">
            <v>6514</v>
          </cell>
          <cell r="P60">
            <v>9763</v>
          </cell>
          <cell r="Q60">
            <v>111</v>
          </cell>
        </row>
        <row r="62">
          <cell r="B62" t="str">
            <v>Chandigarh</v>
          </cell>
          <cell r="D62">
            <v>20</v>
          </cell>
          <cell r="E62">
            <v>11351</v>
          </cell>
          <cell r="F62">
            <v>266</v>
          </cell>
          <cell r="G62">
            <v>29</v>
          </cell>
          <cell r="I62">
            <v>83</v>
          </cell>
          <cell r="J62">
            <v>76782</v>
          </cell>
          <cell r="K62">
            <v>2834</v>
          </cell>
          <cell r="L62">
            <v>0</v>
          </cell>
          <cell r="O62">
            <v>148</v>
          </cell>
          <cell r="P62">
            <v>1333</v>
          </cell>
          <cell r="Q62">
            <v>0</v>
          </cell>
        </row>
        <row r="76">
          <cell r="B76" t="str">
            <v>Uttarakhand</v>
          </cell>
          <cell r="D76">
            <v>12495</v>
          </cell>
          <cell r="E76">
            <v>728621</v>
          </cell>
          <cell r="F76">
            <v>26326</v>
          </cell>
          <cell r="G76">
            <v>6882</v>
          </cell>
          <cell r="I76">
            <v>4307</v>
          </cell>
          <cell r="J76">
            <v>328152</v>
          </cell>
          <cell r="K76">
            <v>17184</v>
          </cell>
          <cell r="L76">
            <v>598</v>
          </cell>
          <cell r="O76">
            <v>5834</v>
          </cell>
          <cell r="P76">
            <v>9151</v>
          </cell>
          <cell r="Q76">
            <v>488</v>
          </cell>
        </row>
        <row r="97">
          <cell r="B97" t="str">
            <v>Haryana</v>
          </cell>
          <cell r="D97">
            <v>9032</v>
          </cell>
          <cell r="E97">
            <v>1340441</v>
          </cell>
          <cell r="F97">
            <v>36347</v>
          </cell>
          <cell r="G97">
            <v>6010</v>
          </cell>
          <cell r="I97">
            <v>5504</v>
          </cell>
          <cell r="J97">
            <v>785811</v>
          </cell>
          <cell r="K97">
            <v>41348</v>
          </cell>
          <cell r="L97">
            <v>75</v>
          </cell>
          <cell r="O97">
            <v>8163</v>
          </cell>
          <cell r="P97">
            <v>17418</v>
          </cell>
          <cell r="Q97">
            <v>0</v>
          </cell>
        </row>
        <row r="107">
          <cell r="B107" t="str">
            <v>Delhi</v>
          </cell>
          <cell r="D107">
            <v>1936</v>
          </cell>
          <cell r="E107">
            <v>885435</v>
          </cell>
          <cell r="F107">
            <v>24743</v>
          </cell>
          <cell r="G107">
            <v>604</v>
          </cell>
          <cell r="I107">
            <v>987</v>
          </cell>
          <cell r="J107">
            <v>682592</v>
          </cell>
          <cell r="K107">
            <v>36382</v>
          </cell>
          <cell r="L107">
            <v>0</v>
          </cell>
          <cell r="O107">
            <v>2288</v>
          </cell>
          <cell r="P107">
            <v>35145</v>
          </cell>
          <cell r="Q107">
            <v>0</v>
          </cell>
        </row>
        <row r="140">
          <cell r="B140" t="str">
            <v>Rajasthan</v>
          </cell>
          <cell r="D140">
            <v>50702</v>
          </cell>
          <cell r="E140">
            <v>3456717</v>
          </cell>
          <cell r="F140">
            <v>103537</v>
          </cell>
          <cell r="G140">
            <v>38459</v>
          </cell>
          <cell r="I140">
            <v>26497</v>
          </cell>
          <cell r="J140">
            <v>4437673</v>
          </cell>
          <cell r="K140">
            <v>149420</v>
          </cell>
          <cell r="L140">
            <v>7588</v>
          </cell>
          <cell r="O140">
            <v>45939</v>
          </cell>
          <cell r="P140">
            <v>98470</v>
          </cell>
          <cell r="Q140">
            <v>92</v>
          </cell>
        </row>
        <row r="211">
          <cell r="B211" t="str">
            <v>Uttar Pradesh</v>
          </cell>
          <cell r="D211">
            <v>101405</v>
          </cell>
          <cell r="E211">
            <v>18303446</v>
          </cell>
          <cell r="F211">
            <v>348516</v>
          </cell>
          <cell r="G211">
            <v>202353</v>
          </cell>
          <cell r="I211">
            <v>32917</v>
          </cell>
          <cell r="J211">
            <v>3947034</v>
          </cell>
          <cell r="K211">
            <v>93858</v>
          </cell>
          <cell r="L211">
            <v>52510</v>
          </cell>
          <cell r="O211">
            <v>51393</v>
          </cell>
          <cell r="P211">
            <v>42445</v>
          </cell>
          <cell r="Q211">
            <v>12309</v>
          </cell>
        </row>
        <row r="249">
          <cell r="B249" t="str">
            <v>Bihar</v>
          </cell>
          <cell r="D249">
            <v>49631</v>
          </cell>
          <cell r="E249">
            <v>9263611</v>
          </cell>
          <cell r="F249">
            <v>185351</v>
          </cell>
          <cell r="G249">
            <v>91167</v>
          </cell>
          <cell r="I249">
            <v>16992</v>
          </cell>
          <cell r="J249">
            <v>8085880</v>
          </cell>
          <cell r="K249">
            <v>136900</v>
          </cell>
          <cell r="L249">
            <v>105622</v>
          </cell>
          <cell r="O249">
            <v>17893</v>
          </cell>
          <cell r="P249">
            <v>35700</v>
          </cell>
          <cell r="Q249">
            <v>0</v>
          </cell>
        </row>
        <row r="254">
          <cell r="B254" t="str">
            <v>Sikkim</v>
          </cell>
          <cell r="D254">
            <v>575</v>
          </cell>
          <cell r="E254">
            <v>29666</v>
          </cell>
          <cell r="F254">
            <v>2866</v>
          </cell>
          <cell r="G254">
            <v>0</v>
          </cell>
          <cell r="I254">
            <v>288</v>
          </cell>
          <cell r="J254">
            <v>72688</v>
          </cell>
          <cell r="K254">
            <v>3781</v>
          </cell>
          <cell r="L254">
            <v>0</v>
          </cell>
          <cell r="O254">
            <v>344</v>
          </cell>
          <cell r="P254">
            <v>1060</v>
          </cell>
          <cell r="Q254">
            <v>0</v>
          </cell>
        </row>
        <row r="271">
          <cell r="B271" t="str">
            <v>Arunachal Pradesh</v>
          </cell>
          <cell r="D271">
            <v>4711</v>
          </cell>
          <cell r="E271">
            <v>174749</v>
          </cell>
          <cell r="F271">
            <v>11989</v>
          </cell>
          <cell r="G271">
            <v>1256</v>
          </cell>
          <cell r="I271">
            <v>1303</v>
          </cell>
          <cell r="J271">
            <v>298816</v>
          </cell>
          <cell r="K271">
            <v>14489</v>
          </cell>
          <cell r="L271">
            <v>49</v>
          </cell>
          <cell r="O271">
            <v>1558</v>
          </cell>
          <cell r="P271">
            <v>3717</v>
          </cell>
          <cell r="Q271">
            <v>6</v>
          </cell>
        </row>
        <row r="280">
          <cell r="B280" t="str">
            <v>Nagaland</v>
          </cell>
          <cell r="D280">
            <v>1425</v>
          </cell>
          <cell r="E280">
            <v>106550</v>
          </cell>
          <cell r="F280">
            <v>8257</v>
          </cell>
          <cell r="G280">
            <v>0</v>
          </cell>
          <cell r="I280">
            <v>418</v>
          </cell>
          <cell r="J280">
            <v>60435</v>
          </cell>
          <cell r="K280">
            <v>4530</v>
          </cell>
          <cell r="L280">
            <v>0</v>
          </cell>
          <cell r="O280">
            <v>929</v>
          </cell>
          <cell r="P280">
            <v>2683</v>
          </cell>
          <cell r="Q280">
            <v>0</v>
          </cell>
        </row>
        <row r="290">
          <cell r="B290" t="str">
            <v>Manipur</v>
          </cell>
          <cell r="D290">
            <v>2044</v>
          </cell>
          <cell r="E290">
            <v>126374</v>
          </cell>
          <cell r="F290">
            <v>6546</v>
          </cell>
          <cell r="G290">
            <v>11</v>
          </cell>
          <cell r="I290">
            <v>564</v>
          </cell>
          <cell r="J290">
            <v>79260</v>
          </cell>
          <cell r="K290">
            <v>6387</v>
          </cell>
          <cell r="L290">
            <v>0</v>
          </cell>
          <cell r="O290">
            <v>1444</v>
          </cell>
          <cell r="P290">
            <v>7036</v>
          </cell>
          <cell r="Q290">
            <v>0</v>
          </cell>
        </row>
        <row r="299">
          <cell r="B299" t="str">
            <v>Mizoram</v>
          </cell>
          <cell r="D299">
            <v>1347</v>
          </cell>
          <cell r="E299">
            <v>93300</v>
          </cell>
          <cell r="F299">
            <v>6032</v>
          </cell>
          <cell r="G299">
            <v>95</v>
          </cell>
          <cell r="I299">
            <v>862</v>
          </cell>
          <cell r="J299">
            <v>62667</v>
          </cell>
          <cell r="K299">
            <v>5647</v>
          </cell>
          <cell r="L299">
            <v>0</v>
          </cell>
          <cell r="O299">
            <v>1267</v>
          </cell>
          <cell r="P299">
            <v>801</v>
          </cell>
          <cell r="Q299">
            <v>485</v>
          </cell>
        </row>
        <row r="304">
          <cell r="B304" t="str">
            <v>Tripura</v>
          </cell>
          <cell r="D304">
            <v>2100</v>
          </cell>
          <cell r="E304">
            <v>149266</v>
          </cell>
          <cell r="F304">
            <v>8100</v>
          </cell>
          <cell r="G304">
            <v>40</v>
          </cell>
          <cell r="I304">
            <v>1639</v>
          </cell>
          <cell r="J304">
            <v>472450</v>
          </cell>
          <cell r="K304">
            <v>20572</v>
          </cell>
          <cell r="L304">
            <v>0</v>
          </cell>
          <cell r="O304">
            <v>1747</v>
          </cell>
          <cell r="P304">
            <v>3886</v>
          </cell>
          <cell r="Q304">
            <v>0</v>
          </cell>
        </row>
        <row r="312">
          <cell r="B312" t="str">
            <v>Meghalaya</v>
          </cell>
          <cell r="D312">
            <v>3426</v>
          </cell>
          <cell r="E312">
            <v>156385</v>
          </cell>
          <cell r="F312">
            <v>8487</v>
          </cell>
          <cell r="G312">
            <v>403</v>
          </cell>
          <cell r="I312">
            <v>432</v>
          </cell>
          <cell r="J312">
            <v>44365</v>
          </cell>
          <cell r="K312">
            <v>2555</v>
          </cell>
          <cell r="L312">
            <v>0</v>
          </cell>
          <cell r="O312">
            <v>2664</v>
          </cell>
          <cell r="P312">
            <v>2261</v>
          </cell>
          <cell r="Q312">
            <v>685</v>
          </cell>
        </row>
        <row r="336">
          <cell r="B336" t="str">
            <v>Assam</v>
          </cell>
          <cell r="D336">
            <v>45368</v>
          </cell>
          <cell r="E336">
            <v>3060262</v>
          </cell>
          <cell r="F336">
            <v>106546</v>
          </cell>
          <cell r="G336">
            <v>31076</v>
          </cell>
          <cell r="I336">
            <v>8512</v>
          </cell>
          <cell r="J336">
            <v>1546228</v>
          </cell>
          <cell r="K336">
            <v>70203</v>
          </cell>
          <cell r="L336">
            <v>344</v>
          </cell>
          <cell r="O336">
            <v>16064</v>
          </cell>
          <cell r="P336">
            <v>28760</v>
          </cell>
          <cell r="Q336">
            <v>0</v>
          </cell>
        </row>
        <row r="357">
          <cell r="B357" t="str">
            <v>West Bengal</v>
          </cell>
          <cell r="D357">
            <v>49876</v>
          </cell>
          <cell r="E357">
            <v>6834409</v>
          </cell>
          <cell r="F357">
            <v>168471</v>
          </cell>
          <cell r="G357">
            <v>53625</v>
          </cell>
          <cell r="I357">
            <v>7550</v>
          </cell>
          <cell r="J357">
            <v>4696411</v>
          </cell>
          <cell r="K357">
            <v>85749</v>
          </cell>
          <cell r="L357">
            <v>52292</v>
          </cell>
          <cell r="O357">
            <v>9056</v>
          </cell>
          <cell r="P357">
            <v>41522</v>
          </cell>
          <cell r="Q357">
            <v>0</v>
          </cell>
        </row>
        <row r="380">
          <cell r="B380" t="str">
            <v>Jharkhand</v>
          </cell>
          <cell r="D380">
            <v>27763</v>
          </cell>
          <cell r="E380">
            <v>2741392</v>
          </cell>
          <cell r="F380">
            <v>60609</v>
          </cell>
          <cell r="G380">
            <v>38552</v>
          </cell>
          <cell r="I380">
            <v>11566</v>
          </cell>
          <cell r="J380">
            <v>3322399</v>
          </cell>
          <cell r="K380">
            <v>69209</v>
          </cell>
          <cell r="L380">
            <v>35386</v>
          </cell>
          <cell r="O380">
            <v>13141</v>
          </cell>
          <cell r="P380">
            <v>21898</v>
          </cell>
          <cell r="Q380">
            <v>435</v>
          </cell>
        </row>
        <row r="411">
          <cell r="B411" t="str">
            <v>Orissa</v>
          </cell>
          <cell r="D411">
            <v>32840</v>
          </cell>
          <cell r="E411">
            <v>2501083</v>
          </cell>
          <cell r="F411">
            <v>80465</v>
          </cell>
          <cell r="G411">
            <v>18406</v>
          </cell>
          <cell r="I411">
            <v>20187</v>
          </cell>
          <cell r="J411">
            <v>3254248</v>
          </cell>
          <cell r="K411">
            <v>104848</v>
          </cell>
          <cell r="L411">
            <v>5843</v>
          </cell>
          <cell r="O411">
            <v>19135</v>
          </cell>
          <cell r="P411">
            <v>18712</v>
          </cell>
          <cell r="Q411">
            <v>1858</v>
          </cell>
        </row>
        <row r="428">
          <cell r="B428" t="str">
            <v>Chhattisgarh</v>
          </cell>
          <cell r="D428">
            <v>31136</v>
          </cell>
          <cell r="E428">
            <v>2687834</v>
          </cell>
          <cell r="F428">
            <v>76960</v>
          </cell>
          <cell r="G428">
            <v>24611</v>
          </cell>
          <cell r="I428">
            <v>14232</v>
          </cell>
          <cell r="J428">
            <v>1131486</v>
          </cell>
          <cell r="K428">
            <v>49674</v>
          </cell>
          <cell r="L428">
            <v>2828</v>
          </cell>
          <cell r="O428">
            <v>15969</v>
          </cell>
          <cell r="P428">
            <v>21552</v>
          </cell>
          <cell r="Q428">
            <v>582</v>
          </cell>
        </row>
        <row r="477">
          <cell r="B477" t="str">
            <v>Madhya Pradesh</v>
          </cell>
          <cell r="D477">
            <v>81564</v>
          </cell>
          <cell r="E477">
            <v>8119174</v>
          </cell>
          <cell r="F477">
            <v>193979</v>
          </cell>
          <cell r="G477">
            <v>96047</v>
          </cell>
          <cell r="I477">
            <v>24689</v>
          </cell>
          <cell r="J477">
            <v>2574620</v>
          </cell>
          <cell r="K477">
            <v>83231</v>
          </cell>
          <cell r="L477">
            <v>15916</v>
          </cell>
          <cell r="O477">
            <v>38488</v>
          </cell>
          <cell r="P477">
            <v>59020</v>
          </cell>
          <cell r="Q477">
            <v>472</v>
          </cell>
        </row>
        <row r="503">
          <cell r="B503" t="str">
            <v>Gujarat</v>
          </cell>
          <cell r="D503">
            <v>11512</v>
          </cell>
          <cell r="E503">
            <v>1078743</v>
          </cell>
          <cell r="F503">
            <v>36287</v>
          </cell>
          <cell r="G503">
            <v>3479</v>
          </cell>
          <cell r="I503">
            <v>21541</v>
          </cell>
          <cell r="J503">
            <v>4942342</v>
          </cell>
          <cell r="K503">
            <v>148872</v>
          </cell>
          <cell r="L503">
            <v>18921</v>
          </cell>
          <cell r="O503">
            <v>26245</v>
          </cell>
          <cell r="P503">
            <v>39607</v>
          </cell>
          <cell r="Q503">
            <v>1724</v>
          </cell>
        </row>
        <row r="506">
          <cell r="B506" t="str">
            <v>Daman &amp; Diu</v>
          </cell>
          <cell r="D506">
            <v>45</v>
          </cell>
          <cell r="E506">
            <v>7013</v>
          </cell>
          <cell r="F506">
            <v>250</v>
          </cell>
          <cell r="G506">
            <v>12</v>
          </cell>
          <cell r="I506">
            <v>33</v>
          </cell>
          <cell r="J506">
            <v>8066</v>
          </cell>
          <cell r="K506">
            <v>257</v>
          </cell>
          <cell r="L506">
            <v>0</v>
          </cell>
          <cell r="O506">
            <v>42</v>
          </cell>
          <cell r="P506">
            <v>229</v>
          </cell>
          <cell r="Q506">
            <v>0</v>
          </cell>
        </row>
        <row r="508">
          <cell r="B508" t="str">
            <v>DADRA &amp; NAGAR HAVELI</v>
          </cell>
          <cell r="D508">
            <v>167</v>
          </cell>
          <cell r="E508">
            <v>11000</v>
          </cell>
          <cell r="F508">
            <v>333</v>
          </cell>
          <cell r="G508">
            <v>140</v>
          </cell>
          <cell r="I508">
            <v>104</v>
          </cell>
          <cell r="J508">
            <v>31573</v>
          </cell>
          <cell r="K508">
            <v>830</v>
          </cell>
          <cell r="L508">
            <v>160</v>
          </cell>
          <cell r="O508">
            <v>114</v>
          </cell>
          <cell r="P508">
            <v>320</v>
          </cell>
          <cell r="Q508">
            <v>0</v>
          </cell>
        </row>
        <row r="544">
          <cell r="B544" t="str">
            <v>Maharashtra</v>
          </cell>
          <cell r="D544">
            <v>36188</v>
          </cell>
          <cell r="E544">
            <v>2438591</v>
          </cell>
          <cell r="F544">
            <v>99451</v>
          </cell>
          <cell r="G544">
            <v>5810</v>
          </cell>
          <cell r="I544">
            <v>25191</v>
          </cell>
          <cell r="J544">
            <v>5233428</v>
          </cell>
          <cell r="K544">
            <v>192798</v>
          </cell>
          <cell r="L544">
            <v>1691</v>
          </cell>
          <cell r="O544">
            <v>46284</v>
          </cell>
          <cell r="P544">
            <v>142810</v>
          </cell>
          <cell r="Q544">
            <v>11</v>
          </cell>
        </row>
        <row r="568">
          <cell r="B568" t="str">
            <v>Andhra Pradesh</v>
          </cell>
          <cell r="D568">
            <v>54209</v>
          </cell>
          <cell r="E568">
            <v>3142160</v>
          </cell>
          <cell r="F568">
            <v>136776</v>
          </cell>
          <cell r="G568">
            <v>5817</v>
          </cell>
          <cell r="I568">
            <v>22011</v>
          </cell>
          <cell r="J568">
            <v>3551828</v>
          </cell>
          <cell r="K568">
            <v>189706</v>
          </cell>
          <cell r="L568">
            <v>0</v>
          </cell>
          <cell r="O568">
            <v>35093</v>
          </cell>
          <cell r="P568">
            <v>96489</v>
          </cell>
          <cell r="Q568">
            <v>0</v>
          </cell>
        </row>
        <row r="602">
          <cell r="B602" t="str">
            <v>Karnataka</v>
          </cell>
          <cell r="D602">
            <v>25167</v>
          </cell>
          <cell r="E602">
            <v>1272722</v>
          </cell>
          <cell r="F602">
            <v>55032</v>
          </cell>
          <cell r="G602">
            <v>8001</v>
          </cell>
          <cell r="I602">
            <v>20226</v>
          </cell>
          <cell r="J602">
            <v>4104778</v>
          </cell>
          <cell r="K602">
            <v>128116</v>
          </cell>
          <cell r="L602">
            <v>15858</v>
          </cell>
          <cell r="O602">
            <v>27456</v>
          </cell>
          <cell r="P602">
            <v>23491</v>
          </cell>
          <cell r="Q602">
            <v>5447</v>
          </cell>
        </row>
        <row r="605">
          <cell r="B605" t="str">
            <v>Goa</v>
          </cell>
          <cell r="D605">
            <v>917</v>
          </cell>
          <cell r="E605">
            <v>32932</v>
          </cell>
          <cell r="F605">
            <v>1979</v>
          </cell>
          <cell r="G605">
            <v>0</v>
          </cell>
          <cell r="I605">
            <v>170</v>
          </cell>
          <cell r="J605">
            <v>19812</v>
          </cell>
          <cell r="K605">
            <v>1330</v>
          </cell>
          <cell r="L605">
            <v>0</v>
          </cell>
          <cell r="O605">
            <v>488</v>
          </cell>
          <cell r="P605">
            <v>1582</v>
          </cell>
          <cell r="Q605">
            <v>0</v>
          </cell>
        </row>
        <row r="607">
          <cell r="B607" t="str">
            <v>LAKSHADWEEP</v>
          </cell>
          <cell r="D607">
            <v>16</v>
          </cell>
          <cell r="E607">
            <v>4271</v>
          </cell>
          <cell r="F607">
            <v>203</v>
          </cell>
          <cell r="G607">
            <v>0</v>
          </cell>
          <cell r="I607">
            <v>21</v>
          </cell>
          <cell r="J607">
            <v>6679</v>
          </cell>
          <cell r="K607">
            <v>349</v>
          </cell>
          <cell r="L607">
            <v>0</v>
          </cell>
          <cell r="O607">
            <v>21</v>
          </cell>
          <cell r="P607">
            <v>50</v>
          </cell>
          <cell r="Q607">
            <v>0</v>
          </cell>
        </row>
        <row r="622">
          <cell r="B622" t="str">
            <v>Kerala</v>
          </cell>
          <cell r="D622">
            <v>2848</v>
          </cell>
          <cell r="E622">
            <v>376840</v>
          </cell>
          <cell r="F622">
            <v>17124</v>
          </cell>
          <cell r="G622">
            <v>45</v>
          </cell>
          <cell r="I622">
            <v>2257</v>
          </cell>
          <cell r="J622">
            <v>871574</v>
          </cell>
          <cell r="K622">
            <v>42414</v>
          </cell>
          <cell r="L622">
            <v>0</v>
          </cell>
          <cell r="O622">
            <v>5646</v>
          </cell>
          <cell r="P622">
            <v>43730</v>
          </cell>
          <cell r="Q622">
            <v>0</v>
          </cell>
        </row>
        <row r="653">
          <cell r="B653" t="str">
            <v>Tamil Nadu</v>
          </cell>
          <cell r="D653">
            <v>24349</v>
          </cell>
          <cell r="E653">
            <v>1975583</v>
          </cell>
          <cell r="F653">
            <v>67452</v>
          </cell>
          <cell r="G653">
            <v>8478</v>
          </cell>
          <cell r="I653">
            <v>10874</v>
          </cell>
          <cell r="J653">
            <v>2892848</v>
          </cell>
          <cell r="K653">
            <v>80402</v>
          </cell>
          <cell r="L653">
            <v>13904</v>
          </cell>
          <cell r="O653">
            <v>18472</v>
          </cell>
          <cell r="P653">
            <v>104168</v>
          </cell>
          <cell r="Q653">
            <v>0</v>
          </cell>
        </row>
        <row r="658">
          <cell r="B658" t="str">
            <v>Puducherry</v>
          </cell>
          <cell r="D658">
            <v>242</v>
          </cell>
          <cell r="E658">
            <v>31043</v>
          </cell>
          <cell r="F658">
            <v>1436</v>
          </cell>
          <cell r="G658">
            <v>4</v>
          </cell>
          <cell r="I658">
            <v>196</v>
          </cell>
          <cell r="J658">
            <v>55936</v>
          </cell>
          <cell r="K658">
            <v>3962</v>
          </cell>
          <cell r="L658">
            <v>0</v>
          </cell>
          <cell r="O658">
            <v>392</v>
          </cell>
          <cell r="P658">
            <v>4569</v>
          </cell>
          <cell r="Q658">
            <v>0</v>
          </cell>
        </row>
        <row r="662">
          <cell r="B662" t="str">
            <v>A &amp; N Islands</v>
          </cell>
          <cell r="D662">
            <v>176</v>
          </cell>
          <cell r="E662">
            <v>11274</v>
          </cell>
          <cell r="F662">
            <v>773</v>
          </cell>
          <cell r="G662">
            <v>0</v>
          </cell>
          <cell r="I662">
            <v>136</v>
          </cell>
          <cell r="J662">
            <v>35678</v>
          </cell>
          <cell r="K662">
            <v>2444</v>
          </cell>
          <cell r="L662">
            <v>0</v>
          </cell>
          <cell r="O662">
            <v>154</v>
          </cell>
          <cell r="P662">
            <v>664</v>
          </cell>
          <cell r="Q6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41"/>
  <sheetViews>
    <sheetView tabSelected="1" view="pageBreakPreview" zoomScale="80" zoomScaleNormal="85" zoomScaleSheetLayoutView="80" workbookViewId="0" topLeftCell="A1">
      <pane xSplit="2" ySplit="3" topLeftCell="AR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K2" sqref="BK2:CM3"/>
    </sheetView>
  </sheetViews>
  <sheetFormatPr defaultColWidth="9.140625" defaultRowHeight="12.75"/>
  <cols>
    <col min="2" max="2" width="21.57421875" style="0" customWidth="1"/>
    <col min="3" max="3" width="0" style="0" hidden="1" customWidth="1"/>
    <col min="4" max="4" width="12.00390625" style="0" bestFit="1" customWidth="1"/>
    <col min="5" max="5" width="9.00390625" style="0" customWidth="1"/>
    <col min="6" max="6" width="10.421875" style="0" customWidth="1"/>
    <col min="7" max="7" width="10.57421875" style="0" customWidth="1"/>
    <col min="8" max="8" width="12.57421875" style="0" hidden="1" customWidth="1"/>
    <col min="9" max="9" width="14.421875" style="0" customWidth="1"/>
    <col min="10" max="10" width="15.421875" style="0" customWidth="1"/>
    <col min="11" max="11" width="12.00390625" style="0" customWidth="1"/>
    <col min="12" max="12" width="12.57421875" style="0" customWidth="1"/>
    <col min="13" max="13" width="13.57421875" style="0" customWidth="1"/>
    <col min="14" max="14" width="11.7109375" style="0" customWidth="1"/>
    <col min="15" max="15" width="0" style="0" hidden="1" customWidth="1"/>
    <col min="16" max="16" width="10.140625" style="0" hidden="1" customWidth="1"/>
    <col min="17" max="17" width="10.7109375" style="0" hidden="1" customWidth="1"/>
    <col min="18" max="18" width="10.421875" style="0" hidden="1" customWidth="1"/>
    <col min="19" max="19" width="11.421875" style="0" hidden="1" customWidth="1"/>
    <col min="20" max="20" width="11.7109375" style="0" hidden="1" customWidth="1"/>
    <col min="21" max="21" width="14.421875" style="0" hidden="1" customWidth="1"/>
    <col min="22" max="22" width="16.7109375" style="0" customWidth="1"/>
    <col min="23" max="23" width="17.28125" style="0" customWidth="1"/>
    <col min="24" max="24" width="14.7109375" style="0" customWidth="1"/>
    <col min="25" max="25" width="14.00390625" style="0" customWidth="1"/>
    <col min="26" max="28" width="13.28125" style="0" hidden="1" customWidth="1"/>
    <col min="29" max="29" width="13.421875" style="0" customWidth="1"/>
    <col min="30" max="32" width="13.28125" style="0" hidden="1" customWidth="1"/>
    <col min="33" max="34" width="16.57421875" style="0" customWidth="1"/>
    <col min="35" max="35" width="16.8515625" style="0" customWidth="1"/>
    <col min="36" max="37" width="9.140625" style="2" hidden="1" customWidth="1"/>
    <col min="38" max="38" width="14.8515625" style="2" hidden="1" customWidth="1"/>
    <col min="39" max="39" width="12.140625" style="2" customWidth="1"/>
    <col min="40" max="40" width="8.8515625" style="15" customWidth="1"/>
    <col min="41" max="41" width="12.28125" style="15" customWidth="1"/>
    <col min="42" max="42" width="8.140625" style="15" customWidth="1"/>
    <col min="43" max="43" width="11.28125" style="15" customWidth="1"/>
    <col min="44" max="44" width="7.28125" style="15" customWidth="1"/>
    <col min="45" max="45" width="13.140625" style="15" customWidth="1"/>
    <col min="46" max="46" width="13.00390625" style="15" customWidth="1"/>
    <col min="47" max="48" width="12.57421875" style="15" customWidth="1"/>
    <col min="49" max="49" width="7.8515625" style="15" customWidth="1"/>
    <col min="50" max="50" width="11.28125" style="15" customWidth="1"/>
    <col min="51" max="51" width="8.7109375" style="15" customWidth="1"/>
    <col min="52" max="54" width="0" style="0" hidden="1" customWidth="1"/>
    <col min="55" max="55" width="12.00390625" style="0" hidden="1" customWidth="1"/>
    <col min="56" max="58" width="0" style="0" hidden="1" customWidth="1"/>
    <col min="59" max="59" width="16.7109375" style="0" hidden="1" customWidth="1"/>
    <col min="60" max="61" width="0" style="0" hidden="1" customWidth="1"/>
    <col min="62" max="62" width="17.7109375" style="0" hidden="1" customWidth="1"/>
    <col min="63" max="63" width="14.28125" style="0" customWidth="1"/>
    <col min="64" max="64" width="11.57421875" style="0" customWidth="1"/>
    <col min="65" max="65" width="10.57421875" style="0" customWidth="1"/>
    <col min="66" max="77" width="9.140625" style="0" hidden="1" customWidth="1"/>
    <col min="78" max="78" width="9.00390625" style="0" hidden="1" customWidth="1"/>
    <col min="79" max="86" width="0" style="0" hidden="1" customWidth="1"/>
    <col min="90" max="90" width="10.140625" style="0" customWidth="1"/>
    <col min="91" max="91" width="11.28125" style="0" customWidth="1"/>
  </cols>
  <sheetData>
    <row r="1" spans="2:91" ht="12.75">
      <c r="B1" s="67" t="s">
        <v>130</v>
      </c>
      <c r="D1" s="66" t="s">
        <v>165</v>
      </c>
      <c r="E1" s="66"/>
      <c r="F1" s="66"/>
      <c r="G1" s="66"/>
      <c r="H1" s="66"/>
      <c r="I1" s="66"/>
      <c r="J1" s="66"/>
      <c r="K1" s="66"/>
      <c r="L1" s="66"/>
      <c r="M1" s="66"/>
      <c r="N1" s="66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M1" s="81" t="s">
        <v>165</v>
      </c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</row>
    <row r="2" spans="1:91" s="1" customFormat="1" ht="32.25" customHeight="1">
      <c r="A2" s="23"/>
      <c r="B2" s="67"/>
      <c r="C2" s="23"/>
      <c r="D2" s="70" t="s">
        <v>40</v>
      </c>
      <c r="E2" s="70"/>
      <c r="F2" s="70" t="s">
        <v>39</v>
      </c>
      <c r="G2" s="70"/>
      <c r="H2" s="4"/>
      <c r="I2" s="62" t="s">
        <v>42</v>
      </c>
      <c r="J2" s="62"/>
      <c r="K2" s="62"/>
      <c r="L2" s="62" t="s">
        <v>43</v>
      </c>
      <c r="M2" s="62"/>
      <c r="N2" s="62"/>
      <c r="O2" s="23"/>
      <c r="P2" s="23"/>
      <c r="Q2" s="23"/>
      <c r="R2" s="23"/>
      <c r="S2" s="23"/>
      <c r="T2" s="23"/>
      <c r="U2" s="23"/>
      <c r="V2" s="70" t="s">
        <v>128</v>
      </c>
      <c r="W2" s="70"/>
      <c r="X2" s="70"/>
      <c r="Y2" s="70"/>
      <c r="Z2" s="61"/>
      <c r="AA2" s="61"/>
      <c r="AB2" s="61"/>
      <c r="AC2" s="64" t="s">
        <v>144</v>
      </c>
      <c r="AD2" s="64"/>
      <c r="AE2" s="64"/>
      <c r="AF2" s="64"/>
      <c r="AG2" s="64"/>
      <c r="AH2" s="64"/>
      <c r="AI2" s="64"/>
      <c r="AJ2" s="24"/>
      <c r="AK2" s="24"/>
      <c r="AL2" s="72"/>
      <c r="AM2" s="62" t="s">
        <v>157</v>
      </c>
      <c r="AN2" s="62"/>
      <c r="AO2" s="62" t="s">
        <v>158</v>
      </c>
      <c r="AP2" s="62"/>
      <c r="AQ2" s="62" t="s">
        <v>159</v>
      </c>
      <c r="AR2" s="62"/>
      <c r="AS2" s="62" t="s">
        <v>166</v>
      </c>
      <c r="AT2" s="62"/>
      <c r="AU2" s="62"/>
      <c r="AV2" s="62" t="s">
        <v>160</v>
      </c>
      <c r="AW2" s="62"/>
      <c r="AX2" s="62" t="s">
        <v>164</v>
      </c>
      <c r="AY2" s="62"/>
      <c r="AZ2" s="64" t="s">
        <v>138</v>
      </c>
      <c r="BA2" s="64"/>
      <c r="BB2" s="64"/>
      <c r="BC2" s="64"/>
      <c r="BD2" s="64" t="s">
        <v>142</v>
      </c>
      <c r="BE2" s="64"/>
      <c r="BF2" s="64"/>
      <c r="BG2" s="64"/>
      <c r="BH2" s="25"/>
      <c r="BI2" s="25"/>
      <c r="BJ2" s="25"/>
      <c r="BK2" s="63" t="s">
        <v>169</v>
      </c>
      <c r="BL2" s="63"/>
      <c r="BM2" s="63"/>
      <c r="BN2" s="23"/>
      <c r="BO2" s="23"/>
      <c r="BP2" s="66" t="s">
        <v>137</v>
      </c>
      <c r="BQ2" s="66"/>
      <c r="BR2" s="66"/>
      <c r="BS2" s="66"/>
      <c r="BT2" s="66" t="s">
        <v>137</v>
      </c>
      <c r="BU2" s="66"/>
      <c r="BV2" s="66"/>
      <c r="BW2" s="66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62" t="s">
        <v>172</v>
      </c>
      <c r="CJ2" s="62"/>
      <c r="CK2" s="62"/>
      <c r="CL2" s="62" t="s">
        <v>176</v>
      </c>
      <c r="CM2" s="62"/>
    </row>
    <row r="3" spans="1:91" s="35" customFormat="1" ht="52.5" customHeight="1">
      <c r="A3" s="27"/>
      <c r="B3" s="68"/>
      <c r="C3" s="28" t="s">
        <v>0</v>
      </c>
      <c r="D3" s="29" t="s">
        <v>36</v>
      </c>
      <c r="E3" s="29" t="s">
        <v>38</v>
      </c>
      <c r="F3" s="29" t="s">
        <v>36</v>
      </c>
      <c r="G3" s="29" t="s">
        <v>38</v>
      </c>
      <c r="H3" s="30" t="s">
        <v>37</v>
      </c>
      <c r="I3" s="31" t="s">
        <v>46</v>
      </c>
      <c r="J3" s="31" t="s">
        <v>47</v>
      </c>
      <c r="K3" s="31" t="s">
        <v>45</v>
      </c>
      <c r="L3" s="31" t="s">
        <v>48</v>
      </c>
      <c r="M3" s="31" t="s">
        <v>49</v>
      </c>
      <c r="N3" s="31" t="s">
        <v>44</v>
      </c>
      <c r="O3" s="32" t="s">
        <v>85</v>
      </c>
      <c r="P3" s="33" t="s">
        <v>122</v>
      </c>
      <c r="Q3" s="33" t="s">
        <v>123</v>
      </c>
      <c r="R3" s="33" t="s">
        <v>124</v>
      </c>
      <c r="S3" s="33" t="s">
        <v>125</v>
      </c>
      <c r="T3" s="33" t="s">
        <v>126</v>
      </c>
      <c r="U3" s="33" t="s">
        <v>127</v>
      </c>
      <c r="V3" s="33" t="s">
        <v>147</v>
      </c>
      <c r="W3" s="33" t="s">
        <v>148</v>
      </c>
      <c r="X3" s="40" t="s">
        <v>149</v>
      </c>
      <c r="Y3" s="33" t="s">
        <v>150</v>
      </c>
      <c r="Z3" s="34" t="s">
        <v>37</v>
      </c>
      <c r="AA3" s="34" t="s">
        <v>139</v>
      </c>
      <c r="AB3" s="34" t="s">
        <v>140</v>
      </c>
      <c r="AC3" s="34" t="s">
        <v>155</v>
      </c>
      <c r="AD3" s="34" t="s">
        <v>37</v>
      </c>
      <c r="AE3" s="34" t="s">
        <v>139</v>
      </c>
      <c r="AF3" s="34" t="s">
        <v>140</v>
      </c>
      <c r="AG3" s="34" t="s">
        <v>156</v>
      </c>
      <c r="AH3" s="34" t="s">
        <v>154</v>
      </c>
      <c r="AI3" s="41" t="s">
        <v>153</v>
      </c>
      <c r="AJ3" s="36"/>
      <c r="AK3" s="36" t="s">
        <v>129</v>
      </c>
      <c r="AL3" s="73" t="s">
        <v>41</v>
      </c>
      <c r="AM3" s="37" t="s">
        <v>145</v>
      </c>
      <c r="AN3" s="37" t="s">
        <v>146</v>
      </c>
      <c r="AO3" s="37" t="s">
        <v>145</v>
      </c>
      <c r="AP3" s="37" t="s">
        <v>146</v>
      </c>
      <c r="AQ3" s="37" t="s">
        <v>145</v>
      </c>
      <c r="AR3" s="37" t="s">
        <v>146</v>
      </c>
      <c r="AS3" s="37" t="s">
        <v>161</v>
      </c>
      <c r="AT3" s="37" t="s">
        <v>162</v>
      </c>
      <c r="AU3" s="37" t="s">
        <v>163</v>
      </c>
      <c r="AV3" s="37" t="s">
        <v>145</v>
      </c>
      <c r="AW3" s="37" t="s">
        <v>146</v>
      </c>
      <c r="AX3" s="37" t="s">
        <v>145</v>
      </c>
      <c r="AY3" s="37" t="s">
        <v>146</v>
      </c>
      <c r="AZ3" s="34" t="s">
        <v>37</v>
      </c>
      <c r="BA3" s="34" t="s">
        <v>139</v>
      </c>
      <c r="BB3" s="34" t="s">
        <v>140</v>
      </c>
      <c r="BC3" s="34" t="s">
        <v>141</v>
      </c>
      <c r="BD3" s="34" t="s">
        <v>37</v>
      </c>
      <c r="BE3" s="34" t="s">
        <v>139</v>
      </c>
      <c r="BF3" s="34" t="s">
        <v>140</v>
      </c>
      <c r="BG3" s="34" t="s">
        <v>141</v>
      </c>
      <c r="BH3" s="34" t="s">
        <v>41</v>
      </c>
      <c r="BI3" s="34" t="s">
        <v>135</v>
      </c>
      <c r="BJ3" s="34" t="s">
        <v>143</v>
      </c>
      <c r="BK3" s="37" t="s">
        <v>167</v>
      </c>
      <c r="BL3" s="37" t="s">
        <v>168</v>
      </c>
      <c r="BM3" s="37" t="s">
        <v>36</v>
      </c>
      <c r="BN3" s="28" t="s">
        <v>131</v>
      </c>
      <c r="BO3" s="28"/>
      <c r="BP3" s="28" t="s">
        <v>41</v>
      </c>
      <c r="BQ3" s="28" t="s">
        <v>132</v>
      </c>
      <c r="BR3" s="28" t="s">
        <v>133</v>
      </c>
      <c r="BS3" s="28" t="s">
        <v>134</v>
      </c>
      <c r="BT3" s="28" t="s">
        <v>41</v>
      </c>
      <c r="BU3" s="28" t="s">
        <v>132</v>
      </c>
      <c r="BV3" s="28" t="s">
        <v>133</v>
      </c>
      <c r="BW3" s="28" t="s">
        <v>134</v>
      </c>
      <c r="BX3" s="28" t="s">
        <v>41</v>
      </c>
      <c r="BY3" s="28" t="s">
        <v>135</v>
      </c>
      <c r="BZ3" s="77" t="s">
        <v>136</v>
      </c>
      <c r="CA3" s="27"/>
      <c r="CB3" s="27"/>
      <c r="CC3" s="27"/>
      <c r="CD3" s="27"/>
      <c r="CE3" s="27"/>
      <c r="CF3" s="27"/>
      <c r="CG3" s="27"/>
      <c r="CH3" s="27"/>
      <c r="CI3" s="37" t="s">
        <v>170</v>
      </c>
      <c r="CJ3" s="37" t="s">
        <v>173</v>
      </c>
      <c r="CK3" s="37" t="s">
        <v>171</v>
      </c>
      <c r="CL3" s="37" t="s">
        <v>175</v>
      </c>
      <c r="CM3" s="37" t="s">
        <v>174</v>
      </c>
    </row>
    <row r="4" spans="1:91" s="57" customFormat="1" ht="18.75" customHeight="1">
      <c r="A4" s="46"/>
      <c r="B4" s="47">
        <v>0</v>
      </c>
      <c r="C4" s="48"/>
      <c r="D4" s="49">
        <v>1</v>
      </c>
      <c r="E4" s="49">
        <v>2</v>
      </c>
      <c r="F4" s="49">
        <v>3</v>
      </c>
      <c r="G4" s="49">
        <v>4</v>
      </c>
      <c r="H4" s="50">
        <v>5</v>
      </c>
      <c r="I4" s="51">
        <v>6</v>
      </c>
      <c r="J4" s="51">
        <v>7</v>
      </c>
      <c r="K4" s="51">
        <v>8</v>
      </c>
      <c r="L4" s="51">
        <v>9</v>
      </c>
      <c r="M4" s="51">
        <v>10</v>
      </c>
      <c r="N4" s="51">
        <v>11</v>
      </c>
      <c r="O4" s="52"/>
      <c r="P4" s="53"/>
      <c r="Q4" s="53"/>
      <c r="R4" s="53"/>
      <c r="S4" s="53"/>
      <c r="T4" s="53"/>
      <c r="U4" s="53"/>
      <c r="V4" s="53">
        <v>12</v>
      </c>
      <c r="W4" s="40">
        <v>13</v>
      </c>
      <c r="X4" s="40">
        <v>14</v>
      </c>
      <c r="Y4" s="53">
        <v>15</v>
      </c>
      <c r="Z4" s="41"/>
      <c r="AA4" s="41"/>
      <c r="AB4" s="41"/>
      <c r="AC4" s="41">
        <v>16</v>
      </c>
      <c r="AD4" s="41"/>
      <c r="AE4" s="41"/>
      <c r="AF4" s="41"/>
      <c r="AG4" s="41">
        <v>17</v>
      </c>
      <c r="AH4" s="41">
        <v>18</v>
      </c>
      <c r="AI4" s="41">
        <v>19</v>
      </c>
      <c r="AJ4" s="54"/>
      <c r="AK4" s="55"/>
      <c r="AL4" s="74"/>
      <c r="AM4" s="56">
        <v>20</v>
      </c>
      <c r="AN4" s="56">
        <v>21</v>
      </c>
      <c r="AO4" s="56">
        <v>22</v>
      </c>
      <c r="AP4" s="56">
        <v>23</v>
      </c>
      <c r="AQ4" s="56">
        <v>24</v>
      </c>
      <c r="AR4" s="56">
        <v>25</v>
      </c>
      <c r="AS4" s="56">
        <v>26</v>
      </c>
      <c r="AT4" s="56">
        <v>27</v>
      </c>
      <c r="AU4" s="56">
        <v>28</v>
      </c>
      <c r="AV4" s="56">
        <v>29</v>
      </c>
      <c r="AW4" s="56">
        <v>30</v>
      </c>
      <c r="AX4" s="56">
        <v>31</v>
      </c>
      <c r="AY4" s="56">
        <v>32</v>
      </c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56">
        <v>33</v>
      </c>
      <c r="BL4" s="56">
        <v>34</v>
      </c>
      <c r="BM4" s="55">
        <v>35</v>
      </c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9"/>
      <c r="CA4" s="80"/>
      <c r="CB4" s="80"/>
      <c r="CC4" s="80"/>
      <c r="CD4" s="80"/>
      <c r="CE4" s="80"/>
      <c r="CF4" s="80"/>
      <c r="CG4" s="80"/>
      <c r="CH4" s="80"/>
      <c r="CI4" s="55">
        <v>36</v>
      </c>
      <c r="CJ4" s="55">
        <v>37</v>
      </c>
      <c r="CK4" s="55">
        <v>38</v>
      </c>
      <c r="CL4" s="55">
        <v>39</v>
      </c>
      <c r="CM4" s="55">
        <v>40</v>
      </c>
    </row>
    <row r="5" spans="2:91" ht="12.75">
      <c r="B5" s="16" t="s">
        <v>84</v>
      </c>
      <c r="C5" s="17" t="s">
        <v>35</v>
      </c>
      <c r="D5" s="18">
        <v>334</v>
      </c>
      <c r="E5" s="18">
        <v>295</v>
      </c>
      <c r="F5" s="18">
        <v>160</v>
      </c>
      <c r="G5" s="18">
        <v>138</v>
      </c>
      <c r="H5" s="19">
        <v>359</v>
      </c>
      <c r="I5" s="19">
        <v>35963</v>
      </c>
      <c r="J5" s="19">
        <v>28687</v>
      </c>
      <c r="K5" s="20">
        <f aca="true" t="shared" si="0" ref="K5:K40">(J5/I5)*100</f>
        <v>79.76809498651392</v>
      </c>
      <c r="L5" s="19">
        <v>21540</v>
      </c>
      <c r="M5" s="19">
        <v>18265</v>
      </c>
      <c r="N5" s="20">
        <f aca="true" t="shared" si="1" ref="N5:N40">(M5/L5)*100</f>
        <v>84.79572887650882</v>
      </c>
      <c r="O5" s="21" t="s">
        <v>86</v>
      </c>
      <c r="P5" s="21">
        <v>312</v>
      </c>
      <c r="Q5" s="21">
        <v>46952</v>
      </c>
      <c r="R5" s="21">
        <v>2451</v>
      </c>
      <c r="S5" s="21">
        <v>114</v>
      </c>
      <c r="T5" s="21">
        <v>115</v>
      </c>
      <c r="U5" s="21">
        <v>0</v>
      </c>
      <c r="V5" s="21">
        <v>0</v>
      </c>
      <c r="W5" s="9">
        <v>10</v>
      </c>
      <c r="X5" s="12">
        <f>IF((V5-W5)&lt;1,0,V5-W5)</f>
        <v>0</v>
      </c>
      <c r="Y5" s="18">
        <v>0</v>
      </c>
      <c r="Z5" s="26">
        <v>176</v>
      </c>
      <c r="AA5" s="26">
        <v>11274</v>
      </c>
      <c r="AB5" s="26">
        <v>773</v>
      </c>
      <c r="AC5" s="26">
        <v>0</v>
      </c>
      <c r="AD5" s="26">
        <v>136</v>
      </c>
      <c r="AE5" s="26">
        <v>35678</v>
      </c>
      <c r="AF5" s="26">
        <v>2444</v>
      </c>
      <c r="AG5" s="26">
        <v>0</v>
      </c>
      <c r="AH5" s="26">
        <v>0</v>
      </c>
      <c r="AI5" s="14">
        <f>(AC5+AG5)-AH5</f>
        <v>0</v>
      </c>
      <c r="AJ5" s="22" t="s">
        <v>84</v>
      </c>
      <c r="AK5" s="10" t="s">
        <v>35</v>
      </c>
      <c r="AL5" s="75">
        <v>312</v>
      </c>
      <c r="AM5" s="10">
        <v>6</v>
      </c>
      <c r="AN5" s="38">
        <v>1.9230769230769231</v>
      </c>
      <c r="AO5" s="10">
        <v>42</v>
      </c>
      <c r="AP5" s="38">
        <v>13.461538461538462</v>
      </c>
      <c r="AQ5" s="10">
        <v>90</v>
      </c>
      <c r="AR5" s="38">
        <v>28.846153846153843</v>
      </c>
      <c r="AS5" s="42">
        <v>8603</v>
      </c>
      <c r="AT5" s="42">
        <v>5796</v>
      </c>
      <c r="AU5" s="42">
        <f>AS5+AT5</f>
        <v>14399</v>
      </c>
      <c r="AV5" s="10">
        <v>216</v>
      </c>
      <c r="AW5" s="38">
        <v>69.23076923076923</v>
      </c>
      <c r="AX5" s="7">
        <v>95</v>
      </c>
      <c r="AY5" s="44">
        <v>2.557200538358008</v>
      </c>
      <c r="AZ5" s="26">
        <v>176</v>
      </c>
      <c r="BA5" s="26">
        <v>11274</v>
      </c>
      <c r="BB5" s="26">
        <v>773</v>
      </c>
      <c r="BC5" s="26">
        <v>0</v>
      </c>
      <c r="BD5" s="26">
        <v>136</v>
      </c>
      <c r="BE5" s="26">
        <v>35678</v>
      </c>
      <c r="BF5" s="26">
        <v>2444</v>
      </c>
      <c r="BG5" s="26">
        <v>0</v>
      </c>
      <c r="BH5" s="26">
        <v>154</v>
      </c>
      <c r="BI5" s="26">
        <v>664</v>
      </c>
      <c r="BJ5" s="26">
        <v>0</v>
      </c>
      <c r="BK5" s="7">
        <v>10358</v>
      </c>
      <c r="BL5" s="7">
        <v>5722</v>
      </c>
      <c r="BM5" s="10">
        <f aca="true" t="shared" si="2" ref="BM5:BM40">SUM(BK5:BL5)</f>
        <v>16080</v>
      </c>
      <c r="BN5" s="3" t="str">
        <f>'[1]District-wise Teachers Requirem'!B$662</f>
        <v>A &amp; N Islands</v>
      </c>
      <c r="BO5" s="3">
        <f>'[1]District-wise Teachers Requirem'!C$662</f>
        <v>0</v>
      </c>
      <c r="BP5" s="3">
        <f>'[1]District-wise Teachers Requirem'!D$662</f>
        <v>176</v>
      </c>
      <c r="BQ5" s="3">
        <f>'[1]District-wise Teachers Requirem'!E$662</f>
        <v>11274</v>
      </c>
      <c r="BR5" s="3">
        <f>'[1]District-wise Teachers Requirem'!F$662</f>
        <v>773</v>
      </c>
      <c r="BS5" s="3">
        <f>'[1]District-wise Teachers Requirem'!G$662</f>
        <v>0</v>
      </c>
      <c r="BT5" s="3">
        <f>'[1]District-wise Teachers Requirem'!I$662</f>
        <v>136</v>
      </c>
      <c r="BU5" s="3">
        <f>'[1]District-wise Teachers Requirem'!J$662</f>
        <v>35678</v>
      </c>
      <c r="BV5" s="3">
        <f>'[1]District-wise Teachers Requirem'!K$662</f>
        <v>2444</v>
      </c>
      <c r="BW5" s="3">
        <f>'[1]District-wise Teachers Requirem'!L$662</f>
        <v>0</v>
      </c>
      <c r="BX5" s="3">
        <f>'[1]District-wise Teachers Requirem'!O$662</f>
        <v>154</v>
      </c>
      <c r="BY5" s="3">
        <f>'[1]District-wise Teachers Requirem'!P$662</f>
        <v>664</v>
      </c>
      <c r="BZ5" s="3">
        <f>'[1]District-wise Teachers Requirem'!Q$662</f>
        <v>0</v>
      </c>
      <c r="CA5" s="3"/>
      <c r="CB5" s="3"/>
      <c r="CC5" s="3"/>
      <c r="CD5" s="3"/>
      <c r="CE5" s="3"/>
      <c r="CF5" s="3"/>
      <c r="CG5" s="3"/>
      <c r="CH5" s="3"/>
      <c r="CI5" s="44">
        <v>71.29783693843595</v>
      </c>
      <c r="CJ5" s="44">
        <v>23.793677204658902</v>
      </c>
      <c r="CK5" s="44">
        <v>4.908485856905158</v>
      </c>
      <c r="CL5" s="44">
        <v>85.57692307692307</v>
      </c>
      <c r="CM5" s="44">
        <v>56.730769230769226</v>
      </c>
    </row>
    <row r="6" spans="2:91" ht="12.75">
      <c r="B6" s="3" t="s">
        <v>77</v>
      </c>
      <c r="C6" s="5" t="s">
        <v>28</v>
      </c>
      <c r="D6" s="6">
        <v>83872</v>
      </c>
      <c r="E6" s="6">
        <v>69017</v>
      </c>
      <c r="F6" s="6">
        <v>35097</v>
      </c>
      <c r="G6" s="6">
        <v>23295</v>
      </c>
      <c r="H6" s="7">
        <v>100449</v>
      </c>
      <c r="I6" s="7">
        <v>7250479</v>
      </c>
      <c r="J6" s="7">
        <v>4347241</v>
      </c>
      <c r="K6" s="8">
        <f t="shared" si="0"/>
        <v>59.957983465644126</v>
      </c>
      <c r="L6" s="7">
        <v>3787907</v>
      </c>
      <c r="M6" s="7">
        <v>2346747</v>
      </c>
      <c r="N6" s="8">
        <f t="shared" si="1"/>
        <v>61.95365936914502</v>
      </c>
      <c r="O6" s="9" t="s">
        <v>87</v>
      </c>
      <c r="P6" s="9">
        <v>76220</v>
      </c>
      <c r="Q6" s="9">
        <v>6693988</v>
      </c>
      <c r="R6" s="9">
        <v>226536</v>
      </c>
      <c r="S6" s="9">
        <v>66635</v>
      </c>
      <c r="T6" s="9">
        <v>9741</v>
      </c>
      <c r="U6" s="9">
        <v>17472</v>
      </c>
      <c r="V6" s="9">
        <v>39422</v>
      </c>
      <c r="W6" s="9">
        <v>2602</v>
      </c>
      <c r="X6" s="12">
        <f>IF((V6-W6)&lt;1,0,V6-W6)</f>
        <v>36820</v>
      </c>
      <c r="Y6" s="6">
        <v>3219</v>
      </c>
      <c r="Z6" s="26">
        <v>54209</v>
      </c>
      <c r="AA6" s="26">
        <v>3142160</v>
      </c>
      <c r="AB6" s="26">
        <v>136776</v>
      </c>
      <c r="AC6" s="26">
        <v>5817</v>
      </c>
      <c r="AD6" s="26">
        <v>22011</v>
      </c>
      <c r="AE6" s="26">
        <v>3551828</v>
      </c>
      <c r="AF6" s="26">
        <v>189706</v>
      </c>
      <c r="AG6" s="26">
        <v>0</v>
      </c>
      <c r="AH6" s="26">
        <v>226</v>
      </c>
      <c r="AI6" s="14">
        <f aca="true" t="shared" si="3" ref="AI6:AI39">(AC6+AG6)-AH6</f>
        <v>5591</v>
      </c>
      <c r="AJ6" s="10" t="s">
        <v>77</v>
      </c>
      <c r="AK6" s="10" t="s">
        <v>28</v>
      </c>
      <c r="AL6" s="75">
        <v>76220</v>
      </c>
      <c r="AM6" s="10">
        <v>9032</v>
      </c>
      <c r="AN6" s="38">
        <v>11.849908160587773</v>
      </c>
      <c r="AO6" s="10">
        <v>31220</v>
      </c>
      <c r="AP6" s="38">
        <v>40.96037785358174</v>
      </c>
      <c r="AQ6" s="10">
        <v>48189</v>
      </c>
      <c r="AR6" s="38">
        <v>63.22356336919444</v>
      </c>
      <c r="AS6" s="42">
        <v>0</v>
      </c>
      <c r="AT6" s="42">
        <v>0</v>
      </c>
      <c r="AU6" s="42">
        <f aca="true" t="shared" si="4" ref="AU6:AU39">AS6+AT6</f>
        <v>0</v>
      </c>
      <c r="AV6" s="10">
        <v>46210</v>
      </c>
      <c r="AW6" s="38">
        <v>60.62713198635529</v>
      </c>
      <c r="AX6" s="7">
        <v>74300</v>
      </c>
      <c r="AY6" s="44">
        <v>14.319275517893312</v>
      </c>
      <c r="AZ6" s="26">
        <v>54209</v>
      </c>
      <c r="BA6" s="26">
        <v>3142160</v>
      </c>
      <c r="BB6" s="26">
        <v>136776</v>
      </c>
      <c r="BC6" s="26">
        <v>5817</v>
      </c>
      <c r="BD6" s="26">
        <v>22011</v>
      </c>
      <c r="BE6" s="26">
        <v>3551828</v>
      </c>
      <c r="BF6" s="26">
        <v>189706</v>
      </c>
      <c r="BG6" s="26">
        <v>0</v>
      </c>
      <c r="BH6" s="26">
        <v>35093</v>
      </c>
      <c r="BI6" s="26">
        <v>96489</v>
      </c>
      <c r="BJ6" s="26">
        <v>0</v>
      </c>
      <c r="BK6" s="7">
        <v>79138</v>
      </c>
      <c r="BL6" s="7">
        <v>143254</v>
      </c>
      <c r="BM6" s="10">
        <f t="shared" si="2"/>
        <v>222392</v>
      </c>
      <c r="BN6" s="3" t="str">
        <f>'[1]District-wise Teachers Requirem'!B$568</f>
        <v>Andhra Pradesh</v>
      </c>
      <c r="BO6" s="3">
        <f>'[1]District-wise Teachers Requirem'!C$568</f>
        <v>0</v>
      </c>
      <c r="BP6" s="3">
        <f>'[1]District-wise Teachers Requirem'!D$568</f>
        <v>54209</v>
      </c>
      <c r="BQ6" s="3">
        <f>'[1]District-wise Teachers Requirem'!E$568</f>
        <v>3142160</v>
      </c>
      <c r="BR6" s="3">
        <f>'[1]District-wise Teachers Requirem'!F$568</f>
        <v>136776</v>
      </c>
      <c r="BS6" s="3">
        <f>'[1]District-wise Teachers Requirem'!G$568</f>
        <v>5817</v>
      </c>
      <c r="BT6" s="3">
        <f>'[1]District-wise Teachers Requirem'!I$568</f>
        <v>22011</v>
      </c>
      <c r="BU6" s="3">
        <f>'[1]District-wise Teachers Requirem'!J$568</f>
        <v>3551828</v>
      </c>
      <c r="BV6" s="3">
        <f>'[1]District-wise Teachers Requirem'!K$568</f>
        <v>189706</v>
      </c>
      <c r="BW6" s="3">
        <f>'[1]District-wise Teachers Requirem'!L$568</f>
        <v>0</v>
      </c>
      <c r="BX6" s="3">
        <f>'[1]District-wise Teachers Requirem'!O$568</f>
        <v>35093</v>
      </c>
      <c r="BY6" s="3">
        <f>'[1]District-wise Teachers Requirem'!P$568</f>
        <v>96489</v>
      </c>
      <c r="BZ6" s="3">
        <f>'[1]District-wise Teachers Requirem'!Q$568</f>
        <v>0</v>
      </c>
      <c r="CA6" s="3"/>
      <c r="CB6" s="3"/>
      <c r="CC6" s="3"/>
      <c r="CD6" s="3"/>
      <c r="CE6" s="3"/>
      <c r="CF6" s="3"/>
      <c r="CG6" s="3"/>
      <c r="CH6" s="3"/>
      <c r="CI6" s="44">
        <v>90.239321149979</v>
      </c>
      <c r="CJ6" s="44">
        <v>8.177137427352884</v>
      </c>
      <c r="CK6" s="44">
        <v>1.5835414226681104</v>
      </c>
      <c r="CL6" s="44">
        <v>36.415638939910785</v>
      </c>
      <c r="CM6" s="44">
        <v>13.956966675413277</v>
      </c>
    </row>
    <row r="7" spans="2:91" ht="12.75">
      <c r="B7" s="3" t="s">
        <v>61</v>
      </c>
      <c r="C7" s="5" t="s">
        <v>12</v>
      </c>
      <c r="D7" s="6">
        <v>4492</v>
      </c>
      <c r="E7" s="6">
        <v>4312</v>
      </c>
      <c r="F7" s="6">
        <v>870</v>
      </c>
      <c r="G7" s="6">
        <v>774</v>
      </c>
      <c r="H7" s="7">
        <v>4547</v>
      </c>
      <c r="I7" s="7">
        <v>230161</v>
      </c>
      <c r="J7" s="7">
        <v>200910</v>
      </c>
      <c r="K7" s="8">
        <f t="shared" si="0"/>
        <v>87.29107016392874</v>
      </c>
      <c r="L7" s="7">
        <v>79310</v>
      </c>
      <c r="M7" s="7">
        <v>67947</v>
      </c>
      <c r="N7" s="8">
        <f t="shared" si="1"/>
        <v>85.67267683772538</v>
      </c>
      <c r="O7" s="9" t="s">
        <v>88</v>
      </c>
      <c r="P7" s="9">
        <v>4288</v>
      </c>
      <c r="Q7" s="9">
        <v>268857</v>
      </c>
      <c r="R7" s="9">
        <v>12753</v>
      </c>
      <c r="S7" s="9">
        <v>3056</v>
      </c>
      <c r="T7" s="9">
        <v>4</v>
      </c>
      <c r="U7" s="9">
        <v>1527</v>
      </c>
      <c r="V7" s="9">
        <v>1525</v>
      </c>
      <c r="W7" s="9">
        <v>840</v>
      </c>
      <c r="X7" s="12">
        <f aca="true" t="shared" si="5" ref="X7:X40">IF((V7-W7)&lt;1,0,V7-W7)</f>
        <v>685</v>
      </c>
      <c r="Y7" s="6">
        <v>15</v>
      </c>
      <c r="Z7" s="26">
        <v>4711</v>
      </c>
      <c r="AA7" s="26">
        <v>174749</v>
      </c>
      <c r="AB7" s="26">
        <v>11989</v>
      </c>
      <c r="AC7" s="26">
        <v>1256</v>
      </c>
      <c r="AD7" s="26">
        <v>1303</v>
      </c>
      <c r="AE7" s="26">
        <v>298816</v>
      </c>
      <c r="AF7" s="26">
        <v>14489</v>
      </c>
      <c r="AG7" s="26">
        <v>49</v>
      </c>
      <c r="AH7" s="26">
        <v>792</v>
      </c>
      <c r="AI7" s="14">
        <f t="shared" si="3"/>
        <v>513</v>
      </c>
      <c r="AJ7" s="10" t="s">
        <v>61</v>
      </c>
      <c r="AK7" s="10" t="s">
        <v>12</v>
      </c>
      <c r="AL7" s="75">
        <v>4288</v>
      </c>
      <c r="AM7" s="10">
        <v>1541</v>
      </c>
      <c r="AN7" s="38">
        <v>35.9375</v>
      </c>
      <c r="AO7" s="10">
        <v>3490</v>
      </c>
      <c r="AP7" s="38">
        <v>81.38992537313433</v>
      </c>
      <c r="AQ7" s="10">
        <v>3926</v>
      </c>
      <c r="AR7" s="38">
        <v>91.55783582089553</v>
      </c>
      <c r="AS7" s="42">
        <v>228753</v>
      </c>
      <c r="AT7" s="42">
        <v>94916</v>
      </c>
      <c r="AU7" s="42">
        <f t="shared" si="4"/>
        <v>323669</v>
      </c>
      <c r="AV7" s="10">
        <v>3518</v>
      </c>
      <c r="AW7" s="38">
        <v>82.0429104477612</v>
      </c>
      <c r="AX7" s="7">
        <v>11259</v>
      </c>
      <c r="AY7" s="44">
        <v>72.2193713919179</v>
      </c>
      <c r="AZ7" s="26">
        <v>4711</v>
      </c>
      <c r="BA7" s="26">
        <v>174749</v>
      </c>
      <c r="BB7" s="26">
        <v>11989</v>
      </c>
      <c r="BC7" s="26">
        <v>1256</v>
      </c>
      <c r="BD7" s="26">
        <v>1303</v>
      </c>
      <c r="BE7" s="26">
        <v>298816</v>
      </c>
      <c r="BF7" s="26">
        <v>14489</v>
      </c>
      <c r="BG7" s="26">
        <v>49</v>
      </c>
      <c r="BH7" s="26">
        <v>1558</v>
      </c>
      <c r="BI7" s="26">
        <v>3717</v>
      </c>
      <c r="BJ7" s="26">
        <v>6</v>
      </c>
      <c r="BK7" s="7">
        <v>7096</v>
      </c>
      <c r="BL7" s="7">
        <v>2642</v>
      </c>
      <c r="BM7" s="10">
        <f t="shared" si="2"/>
        <v>9738</v>
      </c>
      <c r="BN7" s="3" t="str">
        <f>'[1]District-wise Teachers Requirem'!B$271</f>
        <v>Arunachal Pradesh</v>
      </c>
      <c r="BO7" s="3">
        <f>'[1]District-wise Teachers Requirem'!C$271</f>
        <v>0</v>
      </c>
      <c r="BP7" s="3">
        <f>'[1]District-wise Teachers Requirem'!D$271</f>
        <v>4711</v>
      </c>
      <c r="BQ7" s="3">
        <f>'[1]District-wise Teachers Requirem'!E$271</f>
        <v>174749</v>
      </c>
      <c r="BR7" s="3">
        <f>'[1]District-wise Teachers Requirem'!F$271</f>
        <v>11989</v>
      </c>
      <c r="BS7" s="3">
        <f>'[1]District-wise Teachers Requirem'!G$271</f>
        <v>1256</v>
      </c>
      <c r="BT7" s="3">
        <f>'[1]District-wise Teachers Requirem'!I$271</f>
        <v>1303</v>
      </c>
      <c r="BU7" s="3">
        <f>'[1]District-wise Teachers Requirem'!J$271</f>
        <v>298816</v>
      </c>
      <c r="BV7" s="3">
        <f>'[1]District-wise Teachers Requirem'!K$271</f>
        <v>14489</v>
      </c>
      <c r="BW7" s="3">
        <f>'[1]District-wise Teachers Requirem'!L$271</f>
        <v>49</v>
      </c>
      <c r="BX7" s="3">
        <f>'[1]District-wise Teachers Requirem'!O$271</f>
        <v>1558</v>
      </c>
      <c r="BY7" s="3">
        <f>'[1]District-wise Teachers Requirem'!P$271</f>
        <v>3717</v>
      </c>
      <c r="BZ7" s="3">
        <f>'[1]District-wise Teachers Requirem'!Q$271</f>
        <v>6</v>
      </c>
      <c r="CA7" s="3"/>
      <c r="CB7" s="3"/>
      <c r="CC7" s="3"/>
      <c r="CD7" s="3"/>
      <c r="CE7" s="3"/>
      <c r="CF7" s="3"/>
      <c r="CG7" s="3"/>
      <c r="CH7" s="3"/>
      <c r="CI7" s="44">
        <v>43.40563647878405</v>
      </c>
      <c r="CJ7" s="44">
        <v>35.09341355288157</v>
      </c>
      <c r="CK7" s="44">
        <v>21.50094996833439</v>
      </c>
      <c r="CL7" s="44">
        <v>39.365671641791046</v>
      </c>
      <c r="CM7" s="44">
        <v>17.04757462686567</v>
      </c>
    </row>
    <row r="8" spans="2:91" ht="12.75">
      <c r="B8" s="3" t="s">
        <v>67</v>
      </c>
      <c r="C8" s="5" t="s">
        <v>18</v>
      </c>
      <c r="D8" s="6">
        <v>52491</v>
      </c>
      <c r="E8" s="6">
        <v>46375</v>
      </c>
      <c r="F8" s="6">
        <v>16072</v>
      </c>
      <c r="G8" s="6">
        <v>14076</v>
      </c>
      <c r="H8" s="7">
        <v>66727</v>
      </c>
      <c r="I8" s="7">
        <v>4193867</v>
      </c>
      <c r="J8" s="7">
        <v>3591902</v>
      </c>
      <c r="K8" s="8">
        <f t="shared" si="0"/>
        <v>85.64654053168591</v>
      </c>
      <c r="L8" s="7">
        <v>1508568</v>
      </c>
      <c r="M8" s="7">
        <v>1014588</v>
      </c>
      <c r="N8" s="8">
        <f t="shared" si="1"/>
        <v>67.25503921599821</v>
      </c>
      <c r="O8" s="9" t="s">
        <v>89</v>
      </c>
      <c r="P8" s="9">
        <v>53880</v>
      </c>
      <c r="Q8" s="9">
        <v>4606490</v>
      </c>
      <c r="R8" s="9">
        <v>110551</v>
      </c>
      <c r="S8" s="9">
        <v>82380</v>
      </c>
      <c r="T8" s="9">
        <v>34453</v>
      </c>
      <c r="U8" s="9">
        <v>10758</v>
      </c>
      <c r="V8" s="9">
        <v>37169</v>
      </c>
      <c r="W8" s="9">
        <v>6497</v>
      </c>
      <c r="X8" s="12">
        <f t="shared" si="5"/>
        <v>30672</v>
      </c>
      <c r="Y8" s="6">
        <v>5672</v>
      </c>
      <c r="Z8" s="26">
        <v>45368</v>
      </c>
      <c r="AA8" s="26">
        <v>3060262</v>
      </c>
      <c r="AB8" s="26">
        <v>106546</v>
      </c>
      <c r="AC8" s="26">
        <v>31076</v>
      </c>
      <c r="AD8" s="26">
        <v>8512</v>
      </c>
      <c r="AE8" s="26">
        <v>1546228</v>
      </c>
      <c r="AF8" s="26">
        <v>70203</v>
      </c>
      <c r="AG8" s="26">
        <v>344</v>
      </c>
      <c r="AH8" s="26">
        <v>6084</v>
      </c>
      <c r="AI8" s="14">
        <f t="shared" si="3"/>
        <v>25336</v>
      </c>
      <c r="AJ8" s="10" t="s">
        <v>67</v>
      </c>
      <c r="AK8" s="10" t="s">
        <v>18</v>
      </c>
      <c r="AL8" s="75">
        <v>53880</v>
      </c>
      <c r="AM8" s="10">
        <v>18533</v>
      </c>
      <c r="AN8" s="38">
        <v>34.39680772086117</v>
      </c>
      <c r="AO8" s="10">
        <v>38256</v>
      </c>
      <c r="AP8" s="38">
        <v>71.00222717149221</v>
      </c>
      <c r="AQ8" s="10">
        <v>48121</v>
      </c>
      <c r="AR8" s="38">
        <v>89.31143281365999</v>
      </c>
      <c r="AS8" s="42">
        <v>1587879</v>
      </c>
      <c r="AT8" s="42">
        <v>1247415</v>
      </c>
      <c r="AU8" s="42">
        <f t="shared" si="4"/>
        <v>2835294</v>
      </c>
      <c r="AV8" s="10">
        <v>39353</v>
      </c>
      <c r="AW8" s="38">
        <v>73.03823311061618</v>
      </c>
      <c r="AX8" s="7">
        <v>152041</v>
      </c>
      <c r="AY8" s="44">
        <v>62.774201805923134</v>
      </c>
      <c r="AZ8" s="26">
        <v>45368</v>
      </c>
      <c r="BA8" s="26">
        <v>3060262</v>
      </c>
      <c r="BB8" s="26">
        <v>106546</v>
      </c>
      <c r="BC8" s="26">
        <v>31076</v>
      </c>
      <c r="BD8" s="26">
        <v>8512</v>
      </c>
      <c r="BE8" s="26">
        <v>1546228</v>
      </c>
      <c r="BF8" s="26">
        <v>70203</v>
      </c>
      <c r="BG8" s="26">
        <v>344</v>
      </c>
      <c r="BH8" s="26">
        <v>16064</v>
      </c>
      <c r="BI8" s="26">
        <v>28760</v>
      </c>
      <c r="BJ8" s="26">
        <v>0</v>
      </c>
      <c r="BK8" s="7">
        <v>13528</v>
      </c>
      <c r="BL8" s="7">
        <v>972</v>
      </c>
      <c r="BM8" s="10">
        <f t="shared" si="2"/>
        <v>14500</v>
      </c>
      <c r="BN8" s="3" t="str">
        <f>'[1]District-wise Teachers Requirem'!B$336</f>
        <v>Assam</v>
      </c>
      <c r="BO8" s="3">
        <f>'[1]District-wise Teachers Requirem'!C$336</f>
        <v>0</v>
      </c>
      <c r="BP8" s="3">
        <f>'[1]District-wise Teachers Requirem'!D$336</f>
        <v>45368</v>
      </c>
      <c r="BQ8" s="3">
        <f>'[1]District-wise Teachers Requirem'!E$336</f>
        <v>3060262</v>
      </c>
      <c r="BR8" s="3">
        <f>'[1]District-wise Teachers Requirem'!F$336</f>
        <v>106546</v>
      </c>
      <c r="BS8" s="3">
        <f>'[1]District-wise Teachers Requirem'!G$336</f>
        <v>31076</v>
      </c>
      <c r="BT8" s="3">
        <f>'[1]District-wise Teachers Requirem'!I$336</f>
        <v>8512</v>
      </c>
      <c r="BU8" s="3">
        <f>'[1]District-wise Teachers Requirem'!J$336</f>
        <v>1546228</v>
      </c>
      <c r="BV8" s="3">
        <f>'[1]District-wise Teachers Requirem'!K$336</f>
        <v>70203</v>
      </c>
      <c r="BW8" s="3">
        <f>'[1]District-wise Teachers Requirem'!L$336</f>
        <v>344</v>
      </c>
      <c r="BX8" s="3">
        <f>'[1]District-wise Teachers Requirem'!O$336</f>
        <v>16064</v>
      </c>
      <c r="BY8" s="3">
        <f>'[1]District-wise Teachers Requirem'!P$336</f>
        <v>28760</v>
      </c>
      <c r="BZ8" s="3">
        <f>'[1]District-wise Teachers Requirem'!Q$336</f>
        <v>0</v>
      </c>
      <c r="CA8" s="3"/>
      <c r="CB8" s="3"/>
      <c r="CC8" s="3"/>
      <c r="CD8" s="3"/>
      <c r="CE8" s="3"/>
      <c r="CF8" s="3"/>
      <c r="CG8" s="3"/>
      <c r="CH8" s="3"/>
      <c r="CI8" s="44">
        <v>51.13275112361604</v>
      </c>
      <c r="CJ8" s="44">
        <v>31.91983045273505</v>
      </c>
      <c r="CK8" s="44">
        <v>16.94741842364892</v>
      </c>
      <c r="CL8" s="44">
        <v>35.321083890126204</v>
      </c>
      <c r="CM8" s="44">
        <v>6.612843355605048</v>
      </c>
    </row>
    <row r="9" spans="2:91" ht="12.75">
      <c r="B9" s="3" t="s">
        <v>59</v>
      </c>
      <c r="C9" s="5" t="s">
        <v>10</v>
      </c>
      <c r="D9" s="6">
        <v>67195</v>
      </c>
      <c r="E9" s="6">
        <v>67027</v>
      </c>
      <c r="F9" s="6">
        <v>17997</v>
      </c>
      <c r="G9" s="6">
        <v>17913</v>
      </c>
      <c r="H9" s="7">
        <v>67874</v>
      </c>
      <c r="I9" s="7">
        <v>14629233</v>
      </c>
      <c r="J9" s="7">
        <v>14404538</v>
      </c>
      <c r="K9" s="8">
        <f t="shared" si="0"/>
        <v>98.46406848534028</v>
      </c>
      <c r="L9" s="7">
        <v>3033572</v>
      </c>
      <c r="M9" s="7">
        <v>2944953</v>
      </c>
      <c r="N9" s="8">
        <f t="shared" si="1"/>
        <v>97.07872435531446</v>
      </c>
      <c r="O9" s="9" t="s">
        <v>90</v>
      </c>
      <c r="P9" s="9">
        <v>66623</v>
      </c>
      <c r="Q9" s="9">
        <v>17349491</v>
      </c>
      <c r="R9" s="9">
        <v>178612</v>
      </c>
      <c r="S9" s="9">
        <v>346697</v>
      </c>
      <c r="T9" s="9">
        <v>66609</v>
      </c>
      <c r="U9" s="9">
        <v>32824</v>
      </c>
      <c r="V9" s="9">
        <v>247264</v>
      </c>
      <c r="W9" s="9">
        <v>18875</v>
      </c>
      <c r="X9" s="12">
        <f t="shared" si="5"/>
        <v>228389</v>
      </c>
      <c r="Y9" s="6">
        <v>4258</v>
      </c>
      <c r="Z9" s="26">
        <v>49631</v>
      </c>
      <c r="AA9" s="26">
        <v>9263611</v>
      </c>
      <c r="AB9" s="26">
        <v>185351</v>
      </c>
      <c r="AC9" s="26">
        <v>91167</v>
      </c>
      <c r="AD9" s="26">
        <v>16992</v>
      </c>
      <c r="AE9" s="26">
        <v>8085880</v>
      </c>
      <c r="AF9" s="26">
        <v>136900</v>
      </c>
      <c r="AG9" s="26">
        <v>105622</v>
      </c>
      <c r="AH9" s="26">
        <v>9039</v>
      </c>
      <c r="AI9" s="14">
        <f t="shared" si="3"/>
        <v>187750</v>
      </c>
      <c r="AJ9" s="10" t="s">
        <v>59</v>
      </c>
      <c r="AK9" s="10" t="s">
        <v>10</v>
      </c>
      <c r="AL9" s="75">
        <v>66623</v>
      </c>
      <c r="AM9" s="10">
        <v>13053</v>
      </c>
      <c r="AN9" s="38">
        <v>19.592332978100657</v>
      </c>
      <c r="AO9" s="10">
        <v>34231</v>
      </c>
      <c r="AP9" s="38">
        <v>51.38015400087057</v>
      </c>
      <c r="AQ9" s="10">
        <v>52215</v>
      </c>
      <c r="AR9" s="38">
        <v>78.3738348618345</v>
      </c>
      <c r="AS9" s="42">
        <v>14994515</v>
      </c>
      <c r="AT9" s="42">
        <v>3617630</v>
      </c>
      <c r="AU9" s="42">
        <f t="shared" si="4"/>
        <v>18612145</v>
      </c>
      <c r="AV9" s="10">
        <v>49974</v>
      </c>
      <c r="AW9" s="38">
        <v>75.01013163622173</v>
      </c>
      <c r="AX9" s="7">
        <v>165437</v>
      </c>
      <c r="AY9" s="44">
        <v>50.348924618282865</v>
      </c>
      <c r="AZ9" s="26">
        <v>49631</v>
      </c>
      <c r="BA9" s="26">
        <v>9263611</v>
      </c>
      <c r="BB9" s="26">
        <v>185351</v>
      </c>
      <c r="BC9" s="26">
        <v>91167</v>
      </c>
      <c r="BD9" s="26">
        <v>16992</v>
      </c>
      <c r="BE9" s="26">
        <v>8085880</v>
      </c>
      <c r="BF9" s="26">
        <v>136900</v>
      </c>
      <c r="BG9" s="26">
        <v>105622</v>
      </c>
      <c r="BH9" s="26">
        <v>17893</v>
      </c>
      <c r="BI9" s="26">
        <v>35700</v>
      </c>
      <c r="BJ9" s="26">
        <v>0</v>
      </c>
      <c r="BK9" s="7">
        <v>10216</v>
      </c>
      <c r="BL9" s="7">
        <v>6864</v>
      </c>
      <c r="BM9" s="10">
        <f t="shared" si="2"/>
        <v>17080</v>
      </c>
      <c r="BN9" s="3" t="str">
        <f>'[1]District-wise Teachers Requirem'!B$249</f>
        <v>Bihar</v>
      </c>
      <c r="BO9" s="3">
        <f>'[1]District-wise Teachers Requirem'!C$249</f>
        <v>0</v>
      </c>
      <c r="BP9" s="3">
        <f>'[1]District-wise Teachers Requirem'!D$249</f>
        <v>49631</v>
      </c>
      <c r="BQ9" s="3">
        <f>'[1]District-wise Teachers Requirem'!E$249</f>
        <v>9263611</v>
      </c>
      <c r="BR9" s="3">
        <f>'[1]District-wise Teachers Requirem'!F$249</f>
        <v>185351</v>
      </c>
      <c r="BS9" s="3">
        <f>'[1]District-wise Teachers Requirem'!G$249</f>
        <v>91167</v>
      </c>
      <c r="BT9" s="3">
        <f>'[1]District-wise Teachers Requirem'!I$249</f>
        <v>16992</v>
      </c>
      <c r="BU9" s="3">
        <f>'[1]District-wise Teachers Requirem'!J$249</f>
        <v>8085880</v>
      </c>
      <c r="BV9" s="3">
        <f>'[1]District-wise Teachers Requirem'!K$249</f>
        <v>136900</v>
      </c>
      <c r="BW9" s="3">
        <f>'[1]District-wise Teachers Requirem'!L$249</f>
        <v>105622</v>
      </c>
      <c r="BX9" s="3">
        <f>'[1]District-wise Teachers Requirem'!O$249</f>
        <v>17893</v>
      </c>
      <c r="BY9" s="3">
        <f>'[1]District-wise Teachers Requirem'!P$249</f>
        <v>35700</v>
      </c>
      <c r="BZ9" s="3">
        <f>'[1]District-wise Teachers Requirem'!Q$249</f>
        <v>0</v>
      </c>
      <c r="CA9" s="3"/>
      <c r="CB9" s="3"/>
      <c r="CC9" s="3"/>
      <c r="CD9" s="3"/>
      <c r="CE9" s="3"/>
      <c r="CF9" s="3"/>
      <c r="CG9" s="3"/>
      <c r="CH9" s="3"/>
      <c r="CI9" s="44">
        <v>86.16412107438477</v>
      </c>
      <c r="CJ9" s="44">
        <v>12.12414914831278</v>
      </c>
      <c r="CK9" s="44">
        <v>1.711729777302452</v>
      </c>
      <c r="CL9" s="44">
        <v>37.80826441319064</v>
      </c>
      <c r="CM9" s="44">
        <v>13.840565570448643</v>
      </c>
    </row>
    <row r="10" spans="2:91" ht="12.75">
      <c r="B10" s="3" t="s">
        <v>53</v>
      </c>
      <c r="C10" s="5" t="s">
        <v>4</v>
      </c>
      <c r="D10" s="6">
        <v>161</v>
      </c>
      <c r="E10" s="6">
        <v>103</v>
      </c>
      <c r="F10" s="6">
        <v>148</v>
      </c>
      <c r="G10" s="6">
        <v>90</v>
      </c>
      <c r="H10" s="7">
        <v>176</v>
      </c>
      <c r="I10" s="7">
        <v>86250</v>
      </c>
      <c r="J10" s="7">
        <v>57518</v>
      </c>
      <c r="K10" s="8">
        <f t="shared" si="0"/>
        <v>66.68753623188405</v>
      </c>
      <c r="L10" s="7">
        <v>48461</v>
      </c>
      <c r="M10" s="7">
        <v>30615</v>
      </c>
      <c r="N10" s="8">
        <f t="shared" si="1"/>
        <v>63.17451146282578</v>
      </c>
      <c r="O10" s="9" t="s">
        <v>91</v>
      </c>
      <c r="P10" s="9">
        <v>103</v>
      </c>
      <c r="Q10" s="9">
        <v>88133</v>
      </c>
      <c r="R10" s="9">
        <v>2377</v>
      </c>
      <c r="S10" s="9">
        <v>635</v>
      </c>
      <c r="T10" s="9">
        <v>94</v>
      </c>
      <c r="U10" s="9">
        <v>70</v>
      </c>
      <c r="V10" s="9">
        <v>471</v>
      </c>
      <c r="W10" s="9">
        <v>136</v>
      </c>
      <c r="X10" s="12">
        <f t="shared" si="5"/>
        <v>335</v>
      </c>
      <c r="Y10" s="6">
        <v>1</v>
      </c>
      <c r="Z10" s="26">
        <v>20</v>
      </c>
      <c r="AA10" s="26">
        <v>11351</v>
      </c>
      <c r="AB10" s="26">
        <v>266</v>
      </c>
      <c r="AC10" s="26">
        <v>29</v>
      </c>
      <c r="AD10" s="26">
        <v>83</v>
      </c>
      <c r="AE10" s="26">
        <v>76782</v>
      </c>
      <c r="AF10" s="26">
        <v>2834</v>
      </c>
      <c r="AG10" s="26">
        <v>0</v>
      </c>
      <c r="AH10" s="26">
        <v>0</v>
      </c>
      <c r="AI10" s="14">
        <f t="shared" si="3"/>
        <v>29</v>
      </c>
      <c r="AJ10" s="10" t="s">
        <v>53</v>
      </c>
      <c r="AK10" s="10" t="s">
        <v>4</v>
      </c>
      <c r="AL10" s="75">
        <v>103</v>
      </c>
      <c r="AM10" s="10">
        <v>0</v>
      </c>
      <c r="AN10" s="38">
        <v>0</v>
      </c>
      <c r="AO10" s="10">
        <v>66</v>
      </c>
      <c r="AP10" s="38">
        <v>64.07766990291263</v>
      </c>
      <c r="AQ10" s="10">
        <v>6</v>
      </c>
      <c r="AR10" s="38">
        <v>5.825242718446602</v>
      </c>
      <c r="AS10" s="42">
        <v>42651</v>
      </c>
      <c r="AT10" s="42">
        <v>24588</v>
      </c>
      <c r="AU10" s="42">
        <f t="shared" si="4"/>
        <v>67239</v>
      </c>
      <c r="AV10" s="10">
        <v>2</v>
      </c>
      <c r="AW10" s="38">
        <v>1.9417475728155338</v>
      </c>
      <c r="AX10" s="7">
        <v>2</v>
      </c>
      <c r="AY10" s="44">
        <v>0.03623844899438304</v>
      </c>
      <c r="AZ10" s="26">
        <v>20</v>
      </c>
      <c r="BA10" s="26">
        <v>11351</v>
      </c>
      <c r="BB10" s="26">
        <v>266</v>
      </c>
      <c r="BC10" s="26">
        <v>29</v>
      </c>
      <c r="BD10" s="26">
        <v>83</v>
      </c>
      <c r="BE10" s="26">
        <v>76782</v>
      </c>
      <c r="BF10" s="26">
        <v>2834</v>
      </c>
      <c r="BG10" s="26">
        <v>0</v>
      </c>
      <c r="BH10" s="26">
        <v>148</v>
      </c>
      <c r="BI10" s="26">
        <v>1333</v>
      </c>
      <c r="BJ10" s="26">
        <v>0</v>
      </c>
      <c r="BK10" s="7">
        <v>18714</v>
      </c>
      <c r="BL10" s="7">
        <v>9622</v>
      </c>
      <c r="BM10" s="10">
        <f t="shared" si="2"/>
        <v>28336</v>
      </c>
      <c r="BN10" s="3" t="str">
        <f>'[1]District-wise Teachers Requirem'!B$62</f>
        <v>Chandigarh</v>
      </c>
      <c r="BO10" s="3">
        <f>'[1]District-wise Teachers Requirem'!C$62</f>
        <v>0</v>
      </c>
      <c r="BP10" s="3">
        <f>'[1]District-wise Teachers Requirem'!D$62</f>
        <v>20</v>
      </c>
      <c r="BQ10" s="3">
        <f>'[1]District-wise Teachers Requirem'!E$62</f>
        <v>11351</v>
      </c>
      <c r="BR10" s="3">
        <f>'[1]District-wise Teachers Requirem'!F$62</f>
        <v>266</v>
      </c>
      <c r="BS10" s="3">
        <f>'[1]District-wise Teachers Requirem'!G$62</f>
        <v>29</v>
      </c>
      <c r="BT10" s="3">
        <f>'[1]District-wise Teachers Requirem'!I$62</f>
        <v>83</v>
      </c>
      <c r="BU10" s="3">
        <f>'[1]District-wise Teachers Requirem'!J$62</f>
        <v>76782</v>
      </c>
      <c r="BV10" s="3">
        <f>'[1]District-wise Teachers Requirem'!K$62</f>
        <v>2834</v>
      </c>
      <c r="BW10" s="3">
        <f>'[1]District-wise Teachers Requirem'!L$62</f>
        <v>0</v>
      </c>
      <c r="BX10" s="3">
        <f>'[1]District-wise Teachers Requirem'!O$62</f>
        <v>148</v>
      </c>
      <c r="BY10" s="3">
        <f>'[1]District-wise Teachers Requirem'!P$62</f>
        <v>1333</v>
      </c>
      <c r="BZ10" s="3">
        <f>'[1]District-wise Teachers Requirem'!Q$62</f>
        <v>0</v>
      </c>
      <c r="CA10" s="3"/>
      <c r="CB10" s="3"/>
      <c r="CC10" s="3"/>
      <c r="CD10" s="3"/>
      <c r="CE10" s="3"/>
      <c r="CF10" s="3"/>
      <c r="CG10" s="3"/>
      <c r="CH10" s="3"/>
      <c r="CI10" s="44">
        <v>99.28330522765599</v>
      </c>
      <c r="CJ10" s="44">
        <v>0.7166947723440135</v>
      </c>
      <c r="CK10" s="44">
        <v>0</v>
      </c>
      <c r="CL10" s="44">
        <v>97.0873786407767</v>
      </c>
      <c r="CM10" s="44">
        <v>89.32038834951457</v>
      </c>
    </row>
    <row r="11" spans="2:91" ht="12.75">
      <c r="B11" s="3" t="s">
        <v>71</v>
      </c>
      <c r="C11" s="5" t="s">
        <v>22</v>
      </c>
      <c r="D11" s="6">
        <v>37018</v>
      </c>
      <c r="E11" s="6">
        <v>33807</v>
      </c>
      <c r="F11" s="6">
        <v>16788</v>
      </c>
      <c r="G11" s="6">
        <v>14480</v>
      </c>
      <c r="H11" s="7">
        <v>49702</v>
      </c>
      <c r="I11" s="7">
        <v>3181295</v>
      </c>
      <c r="J11" s="7">
        <v>2780650</v>
      </c>
      <c r="K11" s="8">
        <f t="shared" si="0"/>
        <v>87.40622922426245</v>
      </c>
      <c r="L11" s="7">
        <v>1226727</v>
      </c>
      <c r="M11" s="7">
        <v>1038670</v>
      </c>
      <c r="N11" s="8">
        <f t="shared" si="1"/>
        <v>84.67002030606646</v>
      </c>
      <c r="O11" s="9" t="s">
        <v>92</v>
      </c>
      <c r="P11" s="9">
        <v>45368</v>
      </c>
      <c r="Q11" s="9">
        <v>3819320</v>
      </c>
      <c r="R11" s="9">
        <v>121733</v>
      </c>
      <c r="S11" s="9">
        <v>46622</v>
      </c>
      <c r="T11" s="9">
        <v>1641</v>
      </c>
      <c r="U11" s="9">
        <v>14532</v>
      </c>
      <c r="V11" s="9">
        <v>30449</v>
      </c>
      <c r="W11" s="9">
        <v>16162</v>
      </c>
      <c r="X11" s="12">
        <f t="shared" si="5"/>
        <v>14287</v>
      </c>
      <c r="Y11" s="6">
        <v>741</v>
      </c>
      <c r="Z11" s="26">
        <v>31136</v>
      </c>
      <c r="AA11" s="26">
        <v>2687834</v>
      </c>
      <c r="AB11" s="26">
        <v>76960</v>
      </c>
      <c r="AC11" s="26">
        <v>24611</v>
      </c>
      <c r="AD11" s="26">
        <v>14232</v>
      </c>
      <c r="AE11" s="26">
        <v>1131486</v>
      </c>
      <c r="AF11" s="26">
        <v>49674</v>
      </c>
      <c r="AG11" s="26">
        <v>2828</v>
      </c>
      <c r="AH11" s="26">
        <v>2808</v>
      </c>
      <c r="AI11" s="14">
        <f t="shared" si="3"/>
        <v>24631</v>
      </c>
      <c r="AJ11" s="10" t="s">
        <v>71</v>
      </c>
      <c r="AK11" s="10" t="s">
        <v>22</v>
      </c>
      <c r="AL11" s="75">
        <v>45368</v>
      </c>
      <c r="AM11" s="10">
        <v>6126</v>
      </c>
      <c r="AN11" s="38">
        <v>13.50290953976371</v>
      </c>
      <c r="AO11" s="10">
        <v>28862</v>
      </c>
      <c r="AP11" s="38">
        <v>63.61752777287957</v>
      </c>
      <c r="AQ11" s="10">
        <v>37558</v>
      </c>
      <c r="AR11" s="38">
        <v>82.78522306471523</v>
      </c>
      <c r="AS11" s="42">
        <v>2425721</v>
      </c>
      <c r="AT11" s="42">
        <v>943046</v>
      </c>
      <c r="AU11" s="42">
        <f t="shared" si="4"/>
        <v>3368767</v>
      </c>
      <c r="AV11" s="10">
        <v>28970</v>
      </c>
      <c r="AW11" s="38">
        <v>63.855581026274024</v>
      </c>
      <c r="AX11" s="7">
        <v>59122</v>
      </c>
      <c r="AY11" s="44">
        <v>38.16095218424042</v>
      </c>
      <c r="AZ11" s="26">
        <v>31136</v>
      </c>
      <c r="BA11" s="26">
        <v>2687834</v>
      </c>
      <c r="BB11" s="26">
        <v>76960</v>
      </c>
      <c r="BC11" s="26">
        <v>24611</v>
      </c>
      <c r="BD11" s="26">
        <v>14232</v>
      </c>
      <c r="BE11" s="26">
        <v>1131486</v>
      </c>
      <c r="BF11" s="26">
        <v>49674</v>
      </c>
      <c r="BG11" s="26">
        <v>2828</v>
      </c>
      <c r="BH11" s="26">
        <v>15969</v>
      </c>
      <c r="BI11" s="26">
        <v>21552</v>
      </c>
      <c r="BJ11" s="26">
        <v>582</v>
      </c>
      <c r="BK11" s="7">
        <v>45384</v>
      </c>
      <c r="BL11" s="7">
        <v>10458</v>
      </c>
      <c r="BM11" s="10">
        <f t="shared" si="2"/>
        <v>55842</v>
      </c>
      <c r="BN11" s="3" t="str">
        <f>'[1]District-wise Teachers Requirem'!B$428</f>
        <v>Chhattisgarh</v>
      </c>
      <c r="BO11" s="3">
        <f>'[1]District-wise Teachers Requirem'!C$428</f>
        <v>0</v>
      </c>
      <c r="BP11" s="3">
        <f>'[1]District-wise Teachers Requirem'!D$428</f>
        <v>31136</v>
      </c>
      <c r="BQ11" s="3">
        <f>'[1]District-wise Teachers Requirem'!E$428</f>
        <v>2687834</v>
      </c>
      <c r="BR11" s="3">
        <f>'[1]District-wise Teachers Requirem'!F$428</f>
        <v>76960</v>
      </c>
      <c r="BS11" s="3">
        <f>'[1]District-wise Teachers Requirem'!G$428</f>
        <v>24611</v>
      </c>
      <c r="BT11" s="3">
        <f>'[1]District-wise Teachers Requirem'!I$428</f>
        <v>14232</v>
      </c>
      <c r="BU11" s="3">
        <f>'[1]District-wise Teachers Requirem'!J$428</f>
        <v>1131486</v>
      </c>
      <c r="BV11" s="3">
        <f>'[1]District-wise Teachers Requirem'!K$428</f>
        <v>49674</v>
      </c>
      <c r="BW11" s="3">
        <f>'[1]District-wise Teachers Requirem'!L$428</f>
        <v>2828</v>
      </c>
      <c r="BX11" s="3">
        <f>'[1]District-wise Teachers Requirem'!O$428</f>
        <v>15969</v>
      </c>
      <c r="BY11" s="3">
        <f>'[1]District-wise Teachers Requirem'!P$428</f>
        <v>21552</v>
      </c>
      <c r="BZ11" s="3">
        <f>'[1]District-wise Teachers Requirem'!Q$428</f>
        <v>582</v>
      </c>
      <c r="CA11" s="3"/>
      <c r="CB11" s="3"/>
      <c r="CC11" s="3"/>
      <c r="CD11" s="3"/>
      <c r="CE11" s="3"/>
      <c r="CF11" s="3"/>
      <c r="CG11" s="3"/>
      <c r="CH11" s="3"/>
      <c r="CI11" s="44">
        <v>84.57043790933608</v>
      </c>
      <c r="CJ11" s="44">
        <v>13.949531270065494</v>
      </c>
      <c r="CK11" s="44">
        <v>1.4800308205984334</v>
      </c>
      <c r="CL11" s="44">
        <v>70.48800916945865</v>
      </c>
      <c r="CM11" s="44">
        <v>21.02362898959619</v>
      </c>
    </row>
    <row r="12" spans="2:91" ht="12.75">
      <c r="B12" s="3" t="s">
        <v>75</v>
      </c>
      <c r="C12" s="5" t="s">
        <v>26</v>
      </c>
      <c r="D12" s="6">
        <v>289</v>
      </c>
      <c r="E12" s="6">
        <v>283</v>
      </c>
      <c r="F12" s="6">
        <v>114</v>
      </c>
      <c r="G12" s="6">
        <v>109</v>
      </c>
      <c r="H12" s="7">
        <v>304</v>
      </c>
      <c r="I12" s="7">
        <v>39779</v>
      </c>
      <c r="J12" s="7">
        <v>33913</v>
      </c>
      <c r="K12" s="8">
        <f t="shared" si="0"/>
        <v>85.25352572965636</v>
      </c>
      <c r="L12" s="7">
        <v>10248</v>
      </c>
      <c r="M12" s="7">
        <v>8660</v>
      </c>
      <c r="N12" s="8">
        <f t="shared" si="1"/>
        <v>84.50429352068697</v>
      </c>
      <c r="O12" s="9" t="s">
        <v>93</v>
      </c>
      <c r="P12" s="9">
        <v>271</v>
      </c>
      <c r="Q12" s="9">
        <v>42573</v>
      </c>
      <c r="R12" s="9">
        <v>998</v>
      </c>
      <c r="S12" s="9">
        <v>488</v>
      </c>
      <c r="T12" s="9">
        <v>164</v>
      </c>
      <c r="U12" s="9">
        <v>58</v>
      </c>
      <c r="V12" s="9">
        <v>266</v>
      </c>
      <c r="W12" s="9">
        <v>78</v>
      </c>
      <c r="X12" s="12">
        <f t="shared" si="5"/>
        <v>188</v>
      </c>
      <c r="Y12" s="6">
        <v>15</v>
      </c>
      <c r="Z12" s="26">
        <v>167</v>
      </c>
      <c r="AA12" s="26">
        <v>11000</v>
      </c>
      <c r="AB12" s="26">
        <v>333</v>
      </c>
      <c r="AC12" s="26">
        <v>140</v>
      </c>
      <c r="AD12" s="26">
        <v>104</v>
      </c>
      <c r="AE12" s="26">
        <v>31573</v>
      </c>
      <c r="AF12" s="26">
        <v>830</v>
      </c>
      <c r="AG12" s="26">
        <v>160</v>
      </c>
      <c r="AH12" s="26">
        <v>24</v>
      </c>
      <c r="AI12" s="14">
        <f t="shared" si="3"/>
        <v>276</v>
      </c>
      <c r="AJ12" s="10" t="s">
        <v>75</v>
      </c>
      <c r="AK12" s="10" t="s">
        <v>26</v>
      </c>
      <c r="AL12" s="75">
        <v>271</v>
      </c>
      <c r="AM12" s="10">
        <v>14</v>
      </c>
      <c r="AN12" s="38">
        <v>5.166051660516605</v>
      </c>
      <c r="AO12" s="10">
        <v>185</v>
      </c>
      <c r="AP12" s="38">
        <v>68.26568265682657</v>
      </c>
      <c r="AQ12" s="10">
        <v>207</v>
      </c>
      <c r="AR12" s="38">
        <v>76.38376383763837</v>
      </c>
      <c r="AS12" s="42">
        <v>954</v>
      </c>
      <c r="AT12" s="42">
        <v>543</v>
      </c>
      <c r="AU12" s="42">
        <f t="shared" si="4"/>
        <v>1497</v>
      </c>
      <c r="AV12" s="10">
        <v>180</v>
      </c>
      <c r="AW12" s="38">
        <v>66.42066420664207</v>
      </c>
      <c r="AX12" s="7">
        <v>69</v>
      </c>
      <c r="AY12" s="44">
        <v>5.003625815808557</v>
      </c>
      <c r="AZ12" s="26">
        <v>167</v>
      </c>
      <c r="BA12" s="26">
        <v>11000</v>
      </c>
      <c r="BB12" s="26">
        <v>333</v>
      </c>
      <c r="BC12" s="26">
        <v>140</v>
      </c>
      <c r="BD12" s="26">
        <v>104</v>
      </c>
      <c r="BE12" s="26">
        <v>31573</v>
      </c>
      <c r="BF12" s="26">
        <v>830</v>
      </c>
      <c r="BG12" s="26">
        <v>160</v>
      </c>
      <c r="BH12" s="26">
        <v>114</v>
      </c>
      <c r="BI12" s="26">
        <v>320</v>
      </c>
      <c r="BJ12" s="26">
        <v>0</v>
      </c>
      <c r="BK12" s="7">
        <v>24496</v>
      </c>
      <c r="BL12" s="7">
        <v>12490</v>
      </c>
      <c r="BM12" s="10">
        <f t="shared" si="2"/>
        <v>36986</v>
      </c>
      <c r="BN12" s="3" t="str">
        <f>'[1]District-wise Teachers Requirem'!B$508</f>
        <v>DADRA &amp; NAGAR HAVELI</v>
      </c>
      <c r="BO12" s="3">
        <f>'[1]District-wise Teachers Requirem'!C$508</f>
        <v>0</v>
      </c>
      <c r="BP12" s="3">
        <f>'[1]District-wise Teachers Requirem'!D$508</f>
        <v>167</v>
      </c>
      <c r="BQ12" s="3">
        <f>'[1]District-wise Teachers Requirem'!E$508</f>
        <v>11000</v>
      </c>
      <c r="BR12" s="3">
        <f>'[1]District-wise Teachers Requirem'!F$508</f>
        <v>333</v>
      </c>
      <c r="BS12" s="3">
        <f>'[1]District-wise Teachers Requirem'!G$508</f>
        <v>140</v>
      </c>
      <c r="BT12" s="3">
        <f>'[1]District-wise Teachers Requirem'!I$508</f>
        <v>104</v>
      </c>
      <c r="BU12" s="3">
        <f>'[1]District-wise Teachers Requirem'!J$508</f>
        <v>31573</v>
      </c>
      <c r="BV12" s="3">
        <f>'[1]District-wise Teachers Requirem'!K$508</f>
        <v>830</v>
      </c>
      <c r="BW12" s="3">
        <f>'[1]District-wise Teachers Requirem'!L$508</f>
        <v>160</v>
      </c>
      <c r="BX12" s="3">
        <f>'[1]District-wise Teachers Requirem'!O$508</f>
        <v>114</v>
      </c>
      <c r="BY12" s="3">
        <f>'[1]District-wise Teachers Requirem'!P$508</f>
        <v>320</v>
      </c>
      <c r="BZ12" s="3">
        <f>'[1]District-wise Teachers Requirem'!Q$508</f>
        <v>0</v>
      </c>
      <c r="CA12" s="3"/>
      <c r="CB12" s="3"/>
      <c r="CC12" s="3"/>
      <c r="CD12" s="3"/>
      <c r="CE12" s="3"/>
      <c r="CF12" s="3"/>
      <c r="CG12" s="3"/>
      <c r="CH12" s="3"/>
      <c r="CI12" s="44">
        <v>45.09018036072144</v>
      </c>
      <c r="CJ12" s="44">
        <v>54.60921843687375</v>
      </c>
      <c r="CK12" s="44">
        <v>0.30060120240480964</v>
      </c>
      <c r="CL12" s="44">
        <v>25.461254612546124</v>
      </c>
      <c r="CM12" s="44">
        <v>12.177121771217712</v>
      </c>
    </row>
    <row r="13" spans="2:91" ht="12.75">
      <c r="B13" s="3" t="s">
        <v>74</v>
      </c>
      <c r="C13" s="5" t="s">
        <v>25</v>
      </c>
      <c r="D13" s="6">
        <v>72</v>
      </c>
      <c r="E13" s="6">
        <v>59</v>
      </c>
      <c r="F13" s="6">
        <v>42</v>
      </c>
      <c r="G13" s="6">
        <v>33</v>
      </c>
      <c r="H13" s="7">
        <v>98</v>
      </c>
      <c r="I13" s="7">
        <v>14229</v>
      </c>
      <c r="J13" s="7">
        <v>10181</v>
      </c>
      <c r="K13" s="8">
        <f t="shared" si="0"/>
        <v>71.5510576990653</v>
      </c>
      <c r="L13" s="7">
        <v>6367</v>
      </c>
      <c r="M13" s="7">
        <v>4898</v>
      </c>
      <c r="N13" s="8">
        <f t="shared" si="1"/>
        <v>76.92790953353227</v>
      </c>
      <c r="O13" s="9" t="s">
        <v>94</v>
      </c>
      <c r="P13" s="9">
        <v>78</v>
      </c>
      <c r="Q13" s="9">
        <v>15079</v>
      </c>
      <c r="R13" s="9">
        <v>454</v>
      </c>
      <c r="S13" s="9">
        <v>76</v>
      </c>
      <c r="T13" s="9">
        <v>10</v>
      </c>
      <c r="U13" s="9">
        <v>0</v>
      </c>
      <c r="V13" s="9">
        <v>66</v>
      </c>
      <c r="W13" s="9">
        <v>64</v>
      </c>
      <c r="X13" s="12">
        <f t="shared" si="5"/>
        <v>2</v>
      </c>
      <c r="Y13" s="6">
        <v>8</v>
      </c>
      <c r="Z13" s="26">
        <v>45</v>
      </c>
      <c r="AA13" s="26">
        <v>7013</v>
      </c>
      <c r="AB13" s="26">
        <v>250</v>
      </c>
      <c r="AC13" s="26">
        <v>12</v>
      </c>
      <c r="AD13" s="26">
        <v>33</v>
      </c>
      <c r="AE13" s="26">
        <v>8066</v>
      </c>
      <c r="AF13" s="26">
        <v>257</v>
      </c>
      <c r="AG13" s="26">
        <v>0</v>
      </c>
      <c r="AH13" s="26">
        <v>32</v>
      </c>
      <c r="AI13" s="14">
        <v>0</v>
      </c>
      <c r="AJ13" s="10" t="s">
        <v>74</v>
      </c>
      <c r="AK13" s="10" t="s">
        <v>25</v>
      </c>
      <c r="AL13" s="75">
        <v>78</v>
      </c>
      <c r="AM13" s="10">
        <v>6</v>
      </c>
      <c r="AN13" s="38">
        <v>7.6923076923076925</v>
      </c>
      <c r="AO13" s="10">
        <v>14</v>
      </c>
      <c r="AP13" s="38">
        <v>17.94871794871795</v>
      </c>
      <c r="AQ13" s="10">
        <v>29</v>
      </c>
      <c r="AR13" s="38">
        <v>37.17948717948718</v>
      </c>
      <c r="AS13" s="42">
        <v>8213</v>
      </c>
      <c r="AT13" s="42">
        <v>7460</v>
      </c>
      <c r="AU13" s="42">
        <f t="shared" si="4"/>
        <v>15673</v>
      </c>
      <c r="AV13" s="10">
        <v>12</v>
      </c>
      <c r="AW13" s="38">
        <v>15.384615384615385</v>
      </c>
      <c r="AX13" s="7">
        <v>153</v>
      </c>
      <c r="AY13" s="44">
        <v>21.982758620689655</v>
      </c>
      <c r="AZ13" s="26">
        <v>45</v>
      </c>
      <c r="BA13" s="26">
        <v>7013</v>
      </c>
      <c r="BB13" s="26">
        <v>250</v>
      </c>
      <c r="BC13" s="26">
        <v>12</v>
      </c>
      <c r="BD13" s="26">
        <v>33</v>
      </c>
      <c r="BE13" s="26">
        <v>8066</v>
      </c>
      <c r="BF13" s="26">
        <v>257</v>
      </c>
      <c r="BG13" s="26">
        <v>0</v>
      </c>
      <c r="BH13" s="26">
        <v>42</v>
      </c>
      <c r="BI13" s="26">
        <v>229</v>
      </c>
      <c r="BJ13" s="26">
        <v>0</v>
      </c>
      <c r="BK13" s="7">
        <v>1742</v>
      </c>
      <c r="BL13" s="7">
        <v>1004</v>
      </c>
      <c r="BM13" s="10">
        <f t="shared" si="2"/>
        <v>2746</v>
      </c>
      <c r="BN13" s="3" t="str">
        <f>'[1]District-wise Teachers Requirem'!B$506</f>
        <v>Daman &amp; Diu</v>
      </c>
      <c r="BO13" s="3">
        <f>'[1]District-wise Teachers Requirem'!C$506</f>
        <v>0</v>
      </c>
      <c r="BP13" s="3">
        <f>'[1]District-wise Teachers Requirem'!D$506</f>
        <v>45</v>
      </c>
      <c r="BQ13" s="3">
        <f>'[1]District-wise Teachers Requirem'!E$506</f>
        <v>7013</v>
      </c>
      <c r="BR13" s="3">
        <f>'[1]District-wise Teachers Requirem'!F$506</f>
        <v>250</v>
      </c>
      <c r="BS13" s="3">
        <f>'[1]District-wise Teachers Requirem'!G$506</f>
        <v>12</v>
      </c>
      <c r="BT13" s="3">
        <f>'[1]District-wise Teachers Requirem'!I$506</f>
        <v>33</v>
      </c>
      <c r="BU13" s="3">
        <f>'[1]District-wise Teachers Requirem'!J$506</f>
        <v>8066</v>
      </c>
      <c r="BV13" s="3">
        <f>'[1]District-wise Teachers Requirem'!K$506</f>
        <v>257</v>
      </c>
      <c r="BW13" s="3">
        <f>'[1]District-wise Teachers Requirem'!L$506</f>
        <v>0</v>
      </c>
      <c r="BX13" s="3">
        <f>'[1]District-wise Teachers Requirem'!O$506</f>
        <v>42</v>
      </c>
      <c r="BY13" s="3">
        <f>'[1]District-wise Teachers Requirem'!P$506</f>
        <v>229</v>
      </c>
      <c r="BZ13" s="3">
        <f>'[1]District-wise Teachers Requirem'!Q$506</f>
        <v>0</v>
      </c>
      <c r="CA13" s="3"/>
      <c r="CB13" s="3"/>
      <c r="CC13" s="3"/>
      <c r="CD13" s="3"/>
      <c r="CE13" s="3"/>
      <c r="CF13" s="3"/>
      <c r="CG13" s="3"/>
      <c r="CH13" s="3"/>
      <c r="CI13" s="44">
        <v>100</v>
      </c>
      <c r="CJ13" s="44">
        <v>0</v>
      </c>
      <c r="CK13" s="44">
        <v>0</v>
      </c>
      <c r="CL13" s="44">
        <v>87.17948717948718</v>
      </c>
      <c r="CM13" s="44">
        <v>56.41025641025641</v>
      </c>
    </row>
    <row r="14" spans="2:91" ht="12.75">
      <c r="B14" s="3" t="s">
        <v>56</v>
      </c>
      <c r="C14" s="5" t="s">
        <v>7</v>
      </c>
      <c r="D14" s="6">
        <v>4046</v>
      </c>
      <c r="E14" s="6">
        <v>2602</v>
      </c>
      <c r="F14" s="6">
        <v>2288</v>
      </c>
      <c r="G14" s="6">
        <v>1234</v>
      </c>
      <c r="H14" s="7">
        <v>4742</v>
      </c>
      <c r="I14" s="7">
        <v>1557302</v>
      </c>
      <c r="J14" s="7">
        <v>1006054</v>
      </c>
      <c r="K14" s="8">
        <f t="shared" si="0"/>
        <v>64.60236999631414</v>
      </c>
      <c r="L14" s="7">
        <v>883944</v>
      </c>
      <c r="M14" s="7">
        <v>561973</v>
      </c>
      <c r="N14" s="8">
        <f t="shared" si="1"/>
        <v>63.57563375055434</v>
      </c>
      <c r="O14" s="9" t="s">
        <v>95</v>
      </c>
      <c r="P14" s="9">
        <v>2923</v>
      </c>
      <c r="Q14" s="9">
        <v>1568027</v>
      </c>
      <c r="R14" s="9">
        <v>51189</v>
      </c>
      <c r="S14" s="9">
        <v>5609</v>
      </c>
      <c r="T14" s="9">
        <v>358</v>
      </c>
      <c r="U14" s="9">
        <v>335</v>
      </c>
      <c r="V14" s="9">
        <v>4916</v>
      </c>
      <c r="W14" s="9">
        <v>161</v>
      </c>
      <c r="X14" s="12">
        <f t="shared" si="5"/>
        <v>4755</v>
      </c>
      <c r="Y14" s="6">
        <v>310</v>
      </c>
      <c r="Z14" s="26">
        <v>1936</v>
      </c>
      <c r="AA14" s="26">
        <v>885435</v>
      </c>
      <c r="AB14" s="26">
        <v>24743</v>
      </c>
      <c r="AC14" s="26">
        <v>604</v>
      </c>
      <c r="AD14" s="26">
        <v>987</v>
      </c>
      <c r="AE14" s="26">
        <v>682592</v>
      </c>
      <c r="AF14" s="26">
        <v>36382</v>
      </c>
      <c r="AG14" s="26">
        <v>0</v>
      </c>
      <c r="AH14" s="26">
        <v>0</v>
      </c>
      <c r="AI14" s="14">
        <f t="shared" si="3"/>
        <v>604</v>
      </c>
      <c r="AJ14" s="10" t="s">
        <v>56</v>
      </c>
      <c r="AK14" s="10" t="s">
        <v>7</v>
      </c>
      <c r="AL14" s="75">
        <v>2923</v>
      </c>
      <c r="AM14" s="10">
        <v>16</v>
      </c>
      <c r="AN14" s="38">
        <v>0.5473828258638385</v>
      </c>
      <c r="AO14" s="10">
        <v>319</v>
      </c>
      <c r="AP14" s="38">
        <v>10.91344509066028</v>
      </c>
      <c r="AQ14" s="10">
        <v>1000</v>
      </c>
      <c r="AR14" s="38">
        <v>34.21142661648991</v>
      </c>
      <c r="AS14" s="42">
        <v>0</v>
      </c>
      <c r="AT14" s="42">
        <v>373400</v>
      </c>
      <c r="AU14" s="42">
        <f t="shared" si="4"/>
        <v>373400</v>
      </c>
      <c r="AV14" s="10">
        <v>136</v>
      </c>
      <c r="AW14" s="38">
        <v>4.652754019842628</v>
      </c>
      <c r="AX14" s="7">
        <v>6723</v>
      </c>
      <c r="AY14" s="44">
        <v>6.597968496982187</v>
      </c>
      <c r="AZ14" s="26">
        <v>1936</v>
      </c>
      <c r="BA14" s="26">
        <v>885435</v>
      </c>
      <c r="BB14" s="26">
        <v>24743</v>
      </c>
      <c r="BC14" s="26">
        <v>604</v>
      </c>
      <c r="BD14" s="26">
        <v>987</v>
      </c>
      <c r="BE14" s="26">
        <v>682592</v>
      </c>
      <c r="BF14" s="26">
        <v>36382</v>
      </c>
      <c r="BG14" s="26">
        <v>0</v>
      </c>
      <c r="BH14" s="26">
        <v>2288</v>
      </c>
      <c r="BI14" s="26">
        <v>35145</v>
      </c>
      <c r="BJ14" s="26">
        <v>0</v>
      </c>
      <c r="BK14" s="7">
        <v>657672</v>
      </c>
      <c r="BL14" s="7">
        <v>394474</v>
      </c>
      <c r="BM14" s="10">
        <f t="shared" si="2"/>
        <v>1052146</v>
      </c>
      <c r="BN14" s="3" t="str">
        <f>'[1]District-wise Teachers Requirem'!B$107</f>
        <v>Delhi</v>
      </c>
      <c r="BO14" s="3">
        <f>'[1]District-wise Teachers Requirem'!C$107</f>
        <v>0</v>
      </c>
      <c r="BP14" s="3">
        <f>'[1]District-wise Teachers Requirem'!D$107</f>
        <v>1936</v>
      </c>
      <c r="BQ14" s="3">
        <f>'[1]District-wise Teachers Requirem'!E$107</f>
        <v>885435</v>
      </c>
      <c r="BR14" s="3">
        <f>'[1]District-wise Teachers Requirem'!F$107</f>
        <v>24743</v>
      </c>
      <c r="BS14" s="3">
        <f>'[1]District-wise Teachers Requirem'!G$107</f>
        <v>604</v>
      </c>
      <c r="BT14" s="3">
        <f>'[1]District-wise Teachers Requirem'!I$107</f>
        <v>987</v>
      </c>
      <c r="BU14" s="3">
        <f>'[1]District-wise Teachers Requirem'!J$107</f>
        <v>682592</v>
      </c>
      <c r="BV14" s="3">
        <f>'[1]District-wise Teachers Requirem'!K$107</f>
        <v>36382</v>
      </c>
      <c r="BW14" s="3">
        <f>'[1]District-wise Teachers Requirem'!L$107</f>
        <v>0</v>
      </c>
      <c r="BX14" s="3">
        <f>'[1]District-wise Teachers Requirem'!O$107</f>
        <v>2288</v>
      </c>
      <c r="BY14" s="3">
        <f>'[1]District-wise Teachers Requirem'!P$107</f>
        <v>35145</v>
      </c>
      <c r="BZ14" s="3">
        <f>'[1]District-wise Teachers Requirem'!Q$107</f>
        <v>0</v>
      </c>
      <c r="CA14" s="3"/>
      <c r="CB14" s="3"/>
      <c r="CC14" s="3"/>
      <c r="CD14" s="3"/>
      <c r="CE14" s="3"/>
      <c r="CF14" s="3"/>
      <c r="CG14" s="3"/>
      <c r="CH14" s="3"/>
      <c r="CI14" s="44">
        <v>87.72316418763135</v>
      </c>
      <c r="CJ14" s="44">
        <v>10.328293648364653</v>
      </c>
      <c r="CK14" s="44">
        <v>1.9485421640039993</v>
      </c>
      <c r="CL14" s="44">
        <v>89.39445774888813</v>
      </c>
      <c r="CM14" s="44">
        <v>83.33903523776941</v>
      </c>
    </row>
    <row r="15" spans="2:91" ht="12.75">
      <c r="B15" s="3" t="s">
        <v>79</v>
      </c>
      <c r="C15" s="5" t="s">
        <v>30</v>
      </c>
      <c r="D15" s="6">
        <v>1279</v>
      </c>
      <c r="E15" s="6">
        <v>1254</v>
      </c>
      <c r="F15" s="6">
        <v>488</v>
      </c>
      <c r="G15" s="6">
        <v>481</v>
      </c>
      <c r="H15" s="7">
        <v>1503</v>
      </c>
      <c r="I15" s="7">
        <v>93672</v>
      </c>
      <c r="J15" s="7">
        <v>42284</v>
      </c>
      <c r="K15" s="8">
        <f t="shared" si="0"/>
        <v>45.14049022119737</v>
      </c>
      <c r="L15" s="7">
        <v>57982</v>
      </c>
      <c r="M15" s="7">
        <v>10460</v>
      </c>
      <c r="N15" s="8">
        <f t="shared" si="1"/>
        <v>18.040081404573833</v>
      </c>
      <c r="O15" s="9" t="s">
        <v>96</v>
      </c>
      <c r="P15" s="9">
        <v>1087</v>
      </c>
      <c r="Q15" s="9">
        <v>52744</v>
      </c>
      <c r="R15" s="9">
        <v>3083</v>
      </c>
      <c r="S15" s="9">
        <v>424</v>
      </c>
      <c r="T15" s="9">
        <v>136</v>
      </c>
      <c r="U15" s="9">
        <v>91</v>
      </c>
      <c r="V15" s="9">
        <v>197</v>
      </c>
      <c r="W15" s="9">
        <v>0</v>
      </c>
      <c r="X15" s="12">
        <f t="shared" si="5"/>
        <v>197</v>
      </c>
      <c r="Y15" s="6">
        <v>310</v>
      </c>
      <c r="Z15" s="26">
        <v>917</v>
      </c>
      <c r="AA15" s="26">
        <v>32932</v>
      </c>
      <c r="AB15" s="26">
        <v>1979</v>
      </c>
      <c r="AC15" s="26">
        <v>0</v>
      </c>
      <c r="AD15" s="26">
        <v>170</v>
      </c>
      <c r="AE15" s="26">
        <v>19812</v>
      </c>
      <c r="AF15" s="26">
        <v>1330</v>
      </c>
      <c r="AG15" s="26">
        <v>0</v>
      </c>
      <c r="AH15" s="26">
        <v>0</v>
      </c>
      <c r="AI15" s="14">
        <f t="shared" si="3"/>
        <v>0</v>
      </c>
      <c r="AJ15" s="10" t="s">
        <v>79</v>
      </c>
      <c r="AK15" s="10" t="s">
        <v>30</v>
      </c>
      <c r="AL15" s="75">
        <v>1087</v>
      </c>
      <c r="AM15" s="10">
        <v>49</v>
      </c>
      <c r="AN15" s="38">
        <v>4.507819687212511</v>
      </c>
      <c r="AO15" s="10">
        <v>582</v>
      </c>
      <c r="AP15" s="38">
        <v>53.54185832566697</v>
      </c>
      <c r="AQ15" s="10">
        <v>763</v>
      </c>
      <c r="AR15" s="38">
        <v>70.19319227230912</v>
      </c>
      <c r="AS15" s="42">
        <v>40569</v>
      </c>
      <c r="AT15" s="42">
        <v>91003</v>
      </c>
      <c r="AU15" s="42">
        <f t="shared" si="4"/>
        <v>131572</v>
      </c>
      <c r="AV15" s="10">
        <v>487</v>
      </c>
      <c r="AW15" s="38">
        <v>44.80220791168353</v>
      </c>
      <c r="AX15" s="7">
        <v>499</v>
      </c>
      <c r="AY15" s="44">
        <v>6.412233359033667</v>
      </c>
      <c r="AZ15" s="26">
        <v>917</v>
      </c>
      <c r="BA15" s="26">
        <v>32932</v>
      </c>
      <c r="BB15" s="26">
        <v>1979</v>
      </c>
      <c r="BC15" s="26">
        <v>0</v>
      </c>
      <c r="BD15" s="26">
        <v>170</v>
      </c>
      <c r="BE15" s="26">
        <v>19812</v>
      </c>
      <c r="BF15" s="26">
        <v>1330</v>
      </c>
      <c r="BG15" s="26">
        <v>0</v>
      </c>
      <c r="BH15" s="26">
        <v>488</v>
      </c>
      <c r="BI15" s="26">
        <v>1582</v>
      </c>
      <c r="BJ15" s="26">
        <v>0</v>
      </c>
      <c r="BK15" s="7">
        <v>14610</v>
      </c>
      <c r="BL15" s="7">
        <v>78</v>
      </c>
      <c r="BM15" s="10">
        <f t="shared" si="2"/>
        <v>14688</v>
      </c>
      <c r="BN15" s="3" t="str">
        <f>'[1]District-wise Teachers Requirem'!B$605</f>
        <v>Goa</v>
      </c>
      <c r="BO15" s="3">
        <f>'[1]District-wise Teachers Requirem'!C$605</f>
        <v>0</v>
      </c>
      <c r="BP15" s="3">
        <f>'[1]District-wise Teachers Requirem'!D$605</f>
        <v>917</v>
      </c>
      <c r="BQ15" s="3">
        <f>'[1]District-wise Teachers Requirem'!E$605</f>
        <v>32932</v>
      </c>
      <c r="BR15" s="3">
        <f>'[1]District-wise Teachers Requirem'!F$605</f>
        <v>1979</v>
      </c>
      <c r="BS15" s="3">
        <f>'[1]District-wise Teachers Requirem'!G$605</f>
        <v>0</v>
      </c>
      <c r="BT15" s="3">
        <f>'[1]District-wise Teachers Requirem'!I$605</f>
        <v>170</v>
      </c>
      <c r="BU15" s="3">
        <f>'[1]District-wise Teachers Requirem'!J$605</f>
        <v>19812</v>
      </c>
      <c r="BV15" s="3">
        <f>'[1]District-wise Teachers Requirem'!K$605</f>
        <v>1330</v>
      </c>
      <c r="BW15" s="3">
        <f>'[1]District-wise Teachers Requirem'!L$605</f>
        <v>0</v>
      </c>
      <c r="BX15" s="3">
        <f>'[1]District-wise Teachers Requirem'!O$605</f>
        <v>488</v>
      </c>
      <c r="BY15" s="3">
        <f>'[1]District-wise Teachers Requirem'!P$605</f>
        <v>1582</v>
      </c>
      <c r="BZ15" s="3">
        <f>'[1]District-wise Teachers Requirem'!Q$605</f>
        <v>0</v>
      </c>
      <c r="CA15" s="3"/>
      <c r="CB15" s="3"/>
      <c r="CC15" s="3"/>
      <c r="CD15" s="3"/>
      <c r="CE15" s="3"/>
      <c r="CF15" s="3"/>
      <c r="CG15" s="3"/>
      <c r="CH15" s="3"/>
      <c r="CI15" s="44">
        <v>98.60480207657365</v>
      </c>
      <c r="CJ15" s="44">
        <v>1.200519143413368</v>
      </c>
      <c r="CK15" s="44">
        <v>0.1946787800129786</v>
      </c>
      <c r="CL15" s="44">
        <v>41.12235510579577</v>
      </c>
      <c r="CM15" s="44">
        <v>20.699172033118675</v>
      </c>
    </row>
    <row r="16" spans="2:91" ht="12.75">
      <c r="B16" s="3" t="s">
        <v>73</v>
      </c>
      <c r="C16" s="5" t="s">
        <v>24</v>
      </c>
      <c r="D16" s="6">
        <v>38453</v>
      </c>
      <c r="E16" s="6">
        <v>33563</v>
      </c>
      <c r="F16" s="6">
        <v>26264</v>
      </c>
      <c r="G16" s="6">
        <v>22199</v>
      </c>
      <c r="H16" s="7">
        <v>39039</v>
      </c>
      <c r="I16" s="7">
        <v>5806827</v>
      </c>
      <c r="J16" s="7">
        <v>4633433</v>
      </c>
      <c r="K16" s="8">
        <f t="shared" si="0"/>
        <v>79.7928541697557</v>
      </c>
      <c r="L16" s="7">
        <v>1855666</v>
      </c>
      <c r="M16" s="7">
        <v>1387652</v>
      </c>
      <c r="N16" s="8">
        <f t="shared" si="1"/>
        <v>74.77918978954186</v>
      </c>
      <c r="O16" s="9" t="s">
        <v>97</v>
      </c>
      <c r="P16" s="9">
        <v>33053</v>
      </c>
      <c r="Q16" s="9">
        <v>6021085</v>
      </c>
      <c r="R16" s="9">
        <v>171777</v>
      </c>
      <c r="S16" s="9">
        <v>45604</v>
      </c>
      <c r="T16" s="9">
        <v>3737</v>
      </c>
      <c r="U16" s="9">
        <v>4097</v>
      </c>
      <c r="V16" s="9">
        <v>37770</v>
      </c>
      <c r="W16" s="9">
        <v>2143</v>
      </c>
      <c r="X16" s="12">
        <f t="shared" si="5"/>
        <v>35627</v>
      </c>
      <c r="Y16" s="6">
        <v>1710</v>
      </c>
      <c r="Z16" s="26">
        <v>11512</v>
      </c>
      <c r="AA16" s="26">
        <v>1078743</v>
      </c>
      <c r="AB16" s="26">
        <v>36287</v>
      </c>
      <c r="AC16" s="26">
        <v>3479</v>
      </c>
      <c r="AD16" s="26">
        <v>21541</v>
      </c>
      <c r="AE16" s="26">
        <v>4942342</v>
      </c>
      <c r="AF16" s="26">
        <v>148872</v>
      </c>
      <c r="AG16" s="26">
        <v>18921</v>
      </c>
      <c r="AH16" s="26">
        <v>0</v>
      </c>
      <c r="AI16" s="14">
        <f t="shared" si="3"/>
        <v>22400</v>
      </c>
      <c r="AJ16" s="10" t="s">
        <v>73</v>
      </c>
      <c r="AK16" s="10" t="s">
        <v>24</v>
      </c>
      <c r="AL16" s="75">
        <v>33053</v>
      </c>
      <c r="AM16" s="10">
        <v>4951</v>
      </c>
      <c r="AN16" s="38">
        <v>14.978973164311862</v>
      </c>
      <c r="AO16" s="10">
        <v>9912</v>
      </c>
      <c r="AP16" s="38">
        <v>29.988200768462768</v>
      </c>
      <c r="AQ16" s="10">
        <v>12982</v>
      </c>
      <c r="AR16" s="38">
        <v>39.27631379905001</v>
      </c>
      <c r="AS16" s="42">
        <v>3028990</v>
      </c>
      <c r="AT16" s="42">
        <v>2556985</v>
      </c>
      <c r="AU16" s="42">
        <f t="shared" si="4"/>
        <v>5585975</v>
      </c>
      <c r="AV16" s="10">
        <v>14702</v>
      </c>
      <c r="AW16" s="38">
        <v>44.48007745136599</v>
      </c>
      <c r="AX16" s="7">
        <v>8057</v>
      </c>
      <c r="AY16" s="44">
        <v>3.4357183367660666</v>
      </c>
      <c r="AZ16" s="26">
        <v>11512</v>
      </c>
      <c r="BA16" s="26">
        <v>1078743</v>
      </c>
      <c r="BB16" s="26">
        <v>36287</v>
      </c>
      <c r="BC16" s="26">
        <v>3479</v>
      </c>
      <c r="BD16" s="26">
        <v>21541</v>
      </c>
      <c r="BE16" s="26">
        <v>4942342</v>
      </c>
      <c r="BF16" s="26">
        <v>148872</v>
      </c>
      <c r="BG16" s="26">
        <v>18921</v>
      </c>
      <c r="BH16" s="26">
        <v>26245</v>
      </c>
      <c r="BI16" s="26">
        <v>39607</v>
      </c>
      <c r="BJ16" s="26">
        <v>1724</v>
      </c>
      <c r="BK16" s="7">
        <v>3212340</v>
      </c>
      <c r="BL16" s="7">
        <v>1334718</v>
      </c>
      <c r="BM16" s="10">
        <f t="shared" si="2"/>
        <v>4547058</v>
      </c>
      <c r="BN16" s="3" t="str">
        <f>'[1]District-wise Teachers Requirem'!B$503</f>
        <v>Gujarat</v>
      </c>
      <c r="BO16" s="3">
        <f>'[1]District-wise Teachers Requirem'!C$503</f>
        <v>0</v>
      </c>
      <c r="BP16" s="3">
        <f>'[1]District-wise Teachers Requirem'!D$503</f>
        <v>11512</v>
      </c>
      <c r="BQ16" s="3">
        <f>'[1]District-wise Teachers Requirem'!E$503</f>
        <v>1078743</v>
      </c>
      <c r="BR16" s="3">
        <f>'[1]District-wise Teachers Requirem'!F$503</f>
        <v>36287</v>
      </c>
      <c r="BS16" s="3">
        <f>'[1]District-wise Teachers Requirem'!G$503</f>
        <v>3479</v>
      </c>
      <c r="BT16" s="3">
        <f>'[1]District-wise Teachers Requirem'!I$503</f>
        <v>21541</v>
      </c>
      <c r="BU16" s="3">
        <f>'[1]District-wise Teachers Requirem'!J$503</f>
        <v>4942342</v>
      </c>
      <c r="BV16" s="3">
        <f>'[1]District-wise Teachers Requirem'!K$503</f>
        <v>148872</v>
      </c>
      <c r="BW16" s="3">
        <f>'[1]District-wise Teachers Requirem'!L$503</f>
        <v>18921</v>
      </c>
      <c r="BX16" s="3">
        <f>'[1]District-wise Teachers Requirem'!O$503</f>
        <v>26245</v>
      </c>
      <c r="BY16" s="3">
        <f>'[1]District-wise Teachers Requirem'!P$503</f>
        <v>39607</v>
      </c>
      <c r="BZ16" s="3">
        <f>'[1]District-wise Teachers Requirem'!Q$503</f>
        <v>1724</v>
      </c>
      <c r="CA16" s="3"/>
      <c r="CB16" s="3"/>
      <c r="CC16" s="3"/>
      <c r="CD16" s="3"/>
      <c r="CE16" s="3"/>
      <c r="CF16" s="3"/>
      <c r="CG16" s="3"/>
      <c r="CH16" s="3"/>
      <c r="CI16" s="44">
        <v>88.13491441606158</v>
      </c>
      <c r="CJ16" s="44">
        <v>11.365338069616396</v>
      </c>
      <c r="CK16" s="44">
        <v>0.4997475143220324</v>
      </c>
      <c r="CL16" s="44">
        <v>39.043354612289356</v>
      </c>
      <c r="CM16" s="44">
        <v>20.321907239887455</v>
      </c>
    </row>
    <row r="17" spans="2:91" ht="12.75">
      <c r="B17" s="3" t="s">
        <v>55</v>
      </c>
      <c r="C17" s="5" t="s">
        <v>6</v>
      </c>
      <c r="D17" s="6">
        <v>13251</v>
      </c>
      <c r="E17" s="6">
        <v>10976</v>
      </c>
      <c r="F17" s="6">
        <v>8236</v>
      </c>
      <c r="G17" s="6">
        <v>5782</v>
      </c>
      <c r="H17" s="7">
        <v>17743</v>
      </c>
      <c r="I17" s="7">
        <v>1969409</v>
      </c>
      <c r="J17" s="7">
        <v>1456087</v>
      </c>
      <c r="K17" s="8">
        <f t="shared" si="0"/>
        <v>73.93522625315514</v>
      </c>
      <c r="L17" s="7">
        <v>977878</v>
      </c>
      <c r="M17" s="7">
        <v>670165</v>
      </c>
      <c r="N17" s="8">
        <f t="shared" si="1"/>
        <v>68.53257768351472</v>
      </c>
      <c r="O17" s="9" t="s">
        <v>98</v>
      </c>
      <c r="P17" s="9">
        <v>14536</v>
      </c>
      <c r="Q17" s="9">
        <v>2126252</v>
      </c>
      <c r="R17" s="9">
        <v>66852</v>
      </c>
      <c r="S17" s="9">
        <v>14581</v>
      </c>
      <c r="T17" s="9">
        <v>1831</v>
      </c>
      <c r="U17" s="9">
        <v>4656</v>
      </c>
      <c r="V17" s="9">
        <v>8094</v>
      </c>
      <c r="W17" s="9">
        <v>2199</v>
      </c>
      <c r="X17" s="12">
        <f t="shared" si="5"/>
        <v>5895</v>
      </c>
      <c r="Y17" s="6">
        <v>428</v>
      </c>
      <c r="Z17" s="26">
        <v>9032</v>
      </c>
      <c r="AA17" s="26">
        <v>1340441</v>
      </c>
      <c r="AB17" s="26">
        <v>36347</v>
      </c>
      <c r="AC17" s="26">
        <v>6010</v>
      </c>
      <c r="AD17" s="26">
        <v>5504</v>
      </c>
      <c r="AE17" s="26">
        <v>785811</v>
      </c>
      <c r="AF17" s="26">
        <v>41348</v>
      </c>
      <c r="AG17" s="26">
        <v>75</v>
      </c>
      <c r="AH17" s="26">
        <v>12</v>
      </c>
      <c r="AI17" s="14">
        <f t="shared" si="3"/>
        <v>6073</v>
      </c>
      <c r="AJ17" s="10" t="s">
        <v>55</v>
      </c>
      <c r="AK17" s="10" t="s">
        <v>6</v>
      </c>
      <c r="AL17" s="75">
        <v>14536</v>
      </c>
      <c r="AM17" s="10">
        <v>451</v>
      </c>
      <c r="AN17" s="38">
        <v>3.102641717116126</v>
      </c>
      <c r="AO17" s="10">
        <v>993</v>
      </c>
      <c r="AP17" s="38">
        <v>6.831315354980738</v>
      </c>
      <c r="AQ17" s="10">
        <v>2202</v>
      </c>
      <c r="AR17" s="38">
        <v>15.148596587782059</v>
      </c>
      <c r="AS17" s="42">
        <v>1454701</v>
      </c>
      <c r="AT17" s="42">
        <v>671718</v>
      </c>
      <c r="AU17" s="42">
        <f t="shared" si="4"/>
        <v>2126419</v>
      </c>
      <c r="AV17" s="10">
        <v>1493</v>
      </c>
      <c r="AW17" s="38">
        <v>10.271051183269126</v>
      </c>
      <c r="AX17" s="7">
        <v>9452</v>
      </c>
      <c r="AY17" s="44">
        <v>8.92995484005064</v>
      </c>
      <c r="AZ17" s="26">
        <v>9032</v>
      </c>
      <c r="BA17" s="26">
        <v>1340441</v>
      </c>
      <c r="BB17" s="26">
        <v>36347</v>
      </c>
      <c r="BC17" s="26">
        <v>6010</v>
      </c>
      <c r="BD17" s="26">
        <v>5504</v>
      </c>
      <c r="BE17" s="26">
        <v>785811</v>
      </c>
      <c r="BF17" s="26">
        <v>41348</v>
      </c>
      <c r="BG17" s="26">
        <v>75</v>
      </c>
      <c r="BH17" s="26">
        <v>8163</v>
      </c>
      <c r="BI17" s="26">
        <v>17418</v>
      </c>
      <c r="BJ17" s="26">
        <v>0</v>
      </c>
      <c r="BK17" s="7">
        <v>13818</v>
      </c>
      <c r="BL17" s="7">
        <v>28064</v>
      </c>
      <c r="BM17" s="10">
        <f t="shared" si="2"/>
        <v>41882</v>
      </c>
      <c r="BN17" s="3" t="str">
        <f>'[1]District-wise Teachers Requirem'!B$97</f>
        <v>Haryana</v>
      </c>
      <c r="BO17" s="3">
        <f>'[1]District-wise Teachers Requirem'!C$97</f>
        <v>0</v>
      </c>
      <c r="BP17" s="3">
        <f>'[1]District-wise Teachers Requirem'!D$97</f>
        <v>9032</v>
      </c>
      <c r="BQ17" s="3">
        <f>'[1]District-wise Teachers Requirem'!E$97</f>
        <v>1340441</v>
      </c>
      <c r="BR17" s="3">
        <f>'[1]District-wise Teachers Requirem'!F$97</f>
        <v>36347</v>
      </c>
      <c r="BS17" s="3">
        <f>'[1]District-wise Teachers Requirem'!G$97</f>
        <v>6010</v>
      </c>
      <c r="BT17" s="3">
        <f>'[1]District-wise Teachers Requirem'!I$97</f>
        <v>5504</v>
      </c>
      <c r="BU17" s="3">
        <f>'[1]District-wise Teachers Requirem'!J$97</f>
        <v>785811</v>
      </c>
      <c r="BV17" s="3">
        <f>'[1]District-wise Teachers Requirem'!K$97</f>
        <v>41348</v>
      </c>
      <c r="BW17" s="3">
        <f>'[1]District-wise Teachers Requirem'!L$97</f>
        <v>75</v>
      </c>
      <c r="BX17" s="3">
        <f>'[1]District-wise Teachers Requirem'!O$97</f>
        <v>8163</v>
      </c>
      <c r="BY17" s="3">
        <f>'[1]District-wise Teachers Requirem'!P$97</f>
        <v>17418</v>
      </c>
      <c r="BZ17" s="3">
        <f>'[1]District-wise Teachers Requirem'!Q$97</f>
        <v>0</v>
      </c>
      <c r="CA17" s="3"/>
      <c r="CB17" s="3"/>
      <c r="CC17" s="3"/>
      <c r="CD17" s="3"/>
      <c r="CE17" s="3"/>
      <c r="CF17" s="3"/>
      <c r="CG17" s="3"/>
      <c r="CH17" s="3"/>
      <c r="CI17" s="44">
        <v>99.59378521022356</v>
      </c>
      <c r="CJ17" s="44">
        <v>0.39435450394354504</v>
      </c>
      <c r="CK17" s="44">
        <v>0.011860285832888572</v>
      </c>
      <c r="CL17" s="44">
        <v>73.05310952118877</v>
      </c>
      <c r="CM17" s="44">
        <v>53.515410016510735</v>
      </c>
    </row>
    <row r="18" spans="2:91" ht="12.75">
      <c r="B18" s="3" t="s">
        <v>51</v>
      </c>
      <c r="C18" s="5" t="s">
        <v>2</v>
      </c>
      <c r="D18" s="6">
        <v>12911</v>
      </c>
      <c r="E18" s="6">
        <v>10715</v>
      </c>
      <c r="F18" s="6">
        <v>5677</v>
      </c>
      <c r="G18" s="6">
        <v>4267</v>
      </c>
      <c r="H18" s="7">
        <v>17197</v>
      </c>
      <c r="I18" s="7">
        <v>659422</v>
      </c>
      <c r="J18" s="7">
        <v>493126</v>
      </c>
      <c r="K18" s="8">
        <f t="shared" si="0"/>
        <v>74.78155111597732</v>
      </c>
      <c r="L18" s="7">
        <v>424618</v>
      </c>
      <c r="M18" s="7">
        <v>347823</v>
      </c>
      <c r="N18" s="8">
        <f t="shared" si="1"/>
        <v>81.91433241172065</v>
      </c>
      <c r="O18" s="9" t="s">
        <v>99</v>
      </c>
      <c r="P18" s="9">
        <v>14922</v>
      </c>
      <c r="Q18" s="9">
        <v>840949</v>
      </c>
      <c r="R18" s="9">
        <v>47523</v>
      </c>
      <c r="S18" s="9">
        <v>3985</v>
      </c>
      <c r="T18" s="9">
        <v>2615</v>
      </c>
      <c r="U18" s="9">
        <v>2457</v>
      </c>
      <c r="V18" s="9">
        <v>0</v>
      </c>
      <c r="W18" s="9">
        <v>80</v>
      </c>
      <c r="X18" s="12">
        <f t="shared" si="5"/>
        <v>0</v>
      </c>
      <c r="Y18" s="6">
        <v>7</v>
      </c>
      <c r="Z18" s="26">
        <v>10684</v>
      </c>
      <c r="AA18" s="26">
        <v>492529</v>
      </c>
      <c r="AB18" s="26">
        <v>26982</v>
      </c>
      <c r="AC18" s="26">
        <v>98</v>
      </c>
      <c r="AD18" s="26">
        <v>4238</v>
      </c>
      <c r="AE18" s="26">
        <v>348420</v>
      </c>
      <c r="AF18" s="26">
        <v>22459</v>
      </c>
      <c r="AG18" s="26">
        <v>0</v>
      </c>
      <c r="AH18" s="26">
        <v>160</v>
      </c>
      <c r="AI18" s="14">
        <v>0</v>
      </c>
      <c r="AJ18" s="10" t="s">
        <v>51</v>
      </c>
      <c r="AK18" s="10" t="s">
        <v>2</v>
      </c>
      <c r="AL18" s="75">
        <v>14922</v>
      </c>
      <c r="AM18" s="10">
        <v>1165</v>
      </c>
      <c r="AN18" s="38">
        <v>7.80726444176384</v>
      </c>
      <c r="AO18" s="10">
        <v>8395</v>
      </c>
      <c r="AP18" s="38">
        <v>56.259214582495645</v>
      </c>
      <c r="AQ18" s="10">
        <v>9961</v>
      </c>
      <c r="AR18" s="38">
        <v>66.7537863557164</v>
      </c>
      <c r="AS18" s="42">
        <v>207751</v>
      </c>
      <c r="AT18" s="42">
        <v>155499</v>
      </c>
      <c r="AU18" s="42">
        <f t="shared" si="4"/>
        <v>363250</v>
      </c>
      <c r="AV18" s="10">
        <v>11467</v>
      </c>
      <c r="AW18" s="38">
        <v>76.84626725639994</v>
      </c>
      <c r="AX18" s="7">
        <v>5131</v>
      </c>
      <c r="AY18" s="44">
        <v>8.076372164769955</v>
      </c>
      <c r="AZ18" s="26">
        <v>10684</v>
      </c>
      <c r="BA18" s="26">
        <v>492529</v>
      </c>
      <c r="BB18" s="26">
        <v>26982</v>
      </c>
      <c r="BC18" s="26">
        <v>98</v>
      </c>
      <c r="BD18" s="26">
        <v>4238</v>
      </c>
      <c r="BE18" s="26">
        <v>348420</v>
      </c>
      <c r="BF18" s="26">
        <v>22459</v>
      </c>
      <c r="BG18" s="26">
        <v>0</v>
      </c>
      <c r="BH18" s="26">
        <v>5672</v>
      </c>
      <c r="BI18" s="26">
        <v>7714</v>
      </c>
      <c r="BJ18" s="26">
        <v>3</v>
      </c>
      <c r="BK18" s="7">
        <v>84890</v>
      </c>
      <c r="BL18" s="7">
        <v>1504</v>
      </c>
      <c r="BM18" s="10">
        <f t="shared" si="2"/>
        <v>86394</v>
      </c>
      <c r="BN18" s="3" t="str">
        <f>'[1]District-wise Teachers Requirem'!B$39</f>
        <v>Himachal Pradesh</v>
      </c>
      <c r="BO18" s="3">
        <f>'[1]District-wise Teachers Requirem'!C$39</f>
        <v>0</v>
      </c>
      <c r="BP18" s="3">
        <f>'[1]District-wise Teachers Requirem'!D$39</f>
        <v>10684</v>
      </c>
      <c r="BQ18" s="3">
        <f>'[1]District-wise Teachers Requirem'!E$39</f>
        <v>492529</v>
      </c>
      <c r="BR18" s="3">
        <f>'[1]District-wise Teachers Requirem'!F$39</f>
        <v>26982</v>
      </c>
      <c r="BS18" s="3">
        <f>'[1]District-wise Teachers Requirem'!G$39</f>
        <v>98</v>
      </c>
      <c r="BT18" s="3">
        <f>'[1]District-wise Teachers Requirem'!I$39</f>
        <v>4238</v>
      </c>
      <c r="BU18" s="3">
        <f>'[1]District-wise Teachers Requirem'!J$39</f>
        <v>348420</v>
      </c>
      <c r="BV18" s="3">
        <f>'[1]District-wise Teachers Requirem'!K$39</f>
        <v>22459</v>
      </c>
      <c r="BW18" s="3">
        <f>'[1]District-wise Teachers Requirem'!L$39</f>
        <v>0</v>
      </c>
      <c r="BX18" s="3">
        <f>'[1]District-wise Teachers Requirem'!O$39</f>
        <v>5672</v>
      </c>
      <c r="BY18" s="3">
        <f>'[1]District-wise Teachers Requirem'!P$39</f>
        <v>7714</v>
      </c>
      <c r="BZ18" s="3">
        <f>'[1]District-wise Teachers Requirem'!Q$39</f>
        <v>3</v>
      </c>
      <c r="CA18" s="3"/>
      <c r="CB18" s="3"/>
      <c r="CC18" s="3"/>
      <c r="CD18" s="3"/>
      <c r="CE18" s="3"/>
      <c r="CF18" s="3"/>
      <c r="CG18" s="3"/>
      <c r="CH18" s="3"/>
      <c r="CI18" s="44">
        <v>78.17612836830278</v>
      </c>
      <c r="CJ18" s="44">
        <v>13.895364711318337</v>
      </c>
      <c r="CK18" s="44">
        <v>7.928506920378887</v>
      </c>
      <c r="CL18" s="44">
        <v>67.41053478086047</v>
      </c>
      <c r="CM18" s="44">
        <v>30.927489612652458</v>
      </c>
    </row>
    <row r="19" spans="2:91" ht="12.75">
      <c r="B19" s="3" t="s">
        <v>50</v>
      </c>
      <c r="C19" s="5" t="s">
        <v>1</v>
      </c>
      <c r="D19" s="6">
        <v>20419</v>
      </c>
      <c r="E19" s="6">
        <v>16071</v>
      </c>
      <c r="F19" s="6">
        <v>9007</v>
      </c>
      <c r="G19" s="6">
        <v>5912</v>
      </c>
      <c r="H19" s="7">
        <v>20789</v>
      </c>
      <c r="I19" s="7">
        <v>1089695</v>
      </c>
      <c r="J19" s="7">
        <v>658416</v>
      </c>
      <c r="K19" s="8">
        <f t="shared" si="0"/>
        <v>60.42204470058136</v>
      </c>
      <c r="L19" s="7">
        <v>571180</v>
      </c>
      <c r="M19" s="7">
        <v>355351</v>
      </c>
      <c r="N19" s="8">
        <f t="shared" si="1"/>
        <v>62.21348786722224</v>
      </c>
      <c r="O19" s="9" t="s">
        <v>100</v>
      </c>
      <c r="P19" s="9">
        <v>16424</v>
      </c>
      <c r="Q19" s="9">
        <v>1013767</v>
      </c>
      <c r="R19" s="9">
        <v>53193</v>
      </c>
      <c r="S19" s="9">
        <v>10191</v>
      </c>
      <c r="T19" s="9">
        <v>3690</v>
      </c>
      <c r="U19" s="9">
        <v>0</v>
      </c>
      <c r="V19" s="9">
        <v>6501</v>
      </c>
      <c r="W19" s="9">
        <v>5610</v>
      </c>
      <c r="X19" s="12">
        <f t="shared" si="5"/>
        <v>891</v>
      </c>
      <c r="Y19" s="6">
        <v>3</v>
      </c>
      <c r="Z19" s="26">
        <v>10516</v>
      </c>
      <c r="AA19" s="26">
        <v>352120</v>
      </c>
      <c r="AB19" s="26">
        <v>24853</v>
      </c>
      <c r="AC19" s="26">
        <v>0</v>
      </c>
      <c r="AD19" s="26">
        <v>5908</v>
      </c>
      <c r="AE19" s="26">
        <v>661647</v>
      </c>
      <c r="AF19" s="26">
        <v>42698</v>
      </c>
      <c r="AG19" s="26">
        <v>0</v>
      </c>
      <c r="AH19" s="26">
        <v>3344</v>
      </c>
      <c r="AI19" s="14">
        <v>0</v>
      </c>
      <c r="AJ19" s="10" t="s">
        <v>50</v>
      </c>
      <c r="AK19" s="10" t="s">
        <v>1</v>
      </c>
      <c r="AL19" s="75">
        <v>16424</v>
      </c>
      <c r="AM19" s="10">
        <v>4821</v>
      </c>
      <c r="AN19" s="38">
        <v>29.353385289819776</v>
      </c>
      <c r="AO19" s="10">
        <v>11980</v>
      </c>
      <c r="AP19" s="38">
        <v>72.94203604481247</v>
      </c>
      <c r="AQ19" s="10">
        <v>14725</v>
      </c>
      <c r="AR19" s="38">
        <v>89.6553823672674</v>
      </c>
      <c r="AS19" s="42">
        <v>477337</v>
      </c>
      <c r="AT19" s="42">
        <v>383286</v>
      </c>
      <c r="AU19" s="42">
        <f t="shared" si="4"/>
        <v>860623</v>
      </c>
      <c r="AV19" s="10">
        <v>13143</v>
      </c>
      <c r="AW19" s="38">
        <v>80.02313687286897</v>
      </c>
      <c r="AX19" s="7">
        <v>54999</v>
      </c>
      <c r="AY19" s="44">
        <v>51.333289777022806</v>
      </c>
      <c r="AZ19" s="26">
        <v>10516</v>
      </c>
      <c r="BA19" s="26">
        <v>352120</v>
      </c>
      <c r="BB19" s="26">
        <v>24853</v>
      </c>
      <c r="BC19" s="26">
        <v>0</v>
      </c>
      <c r="BD19" s="26">
        <v>5908</v>
      </c>
      <c r="BE19" s="26">
        <v>661647</v>
      </c>
      <c r="BF19" s="26">
        <v>42698</v>
      </c>
      <c r="BG19" s="26">
        <v>0</v>
      </c>
      <c r="BH19" s="26">
        <v>9007</v>
      </c>
      <c r="BI19" s="26">
        <v>17621</v>
      </c>
      <c r="BJ19" s="26">
        <v>60</v>
      </c>
      <c r="BK19" s="7">
        <v>4682</v>
      </c>
      <c r="BL19" s="7">
        <v>2790</v>
      </c>
      <c r="BM19" s="10">
        <f t="shared" si="2"/>
        <v>7472</v>
      </c>
      <c r="BN19" s="3" t="str">
        <f>'[1]District-wise Teachers Requirem'!B$26</f>
        <v>Jammu &amp; Kashmir</v>
      </c>
      <c r="BO19" s="3">
        <f>'[1]District-wise Teachers Requirem'!C$26</f>
        <v>0</v>
      </c>
      <c r="BP19" s="3">
        <f>'[1]District-wise Teachers Requirem'!D$26</f>
        <v>10516</v>
      </c>
      <c r="BQ19" s="3">
        <f>'[1]District-wise Teachers Requirem'!E$26</f>
        <v>352120</v>
      </c>
      <c r="BR19" s="3">
        <f>'[1]District-wise Teachers Requirem'!F$26</f>
        <v>24853</v>
      </c>
      <c r="BS19" s="3">
        <f>'[1]District-wise Teachers Requirem'!G$26</f>
        <v>0</v>
      </c>
      <c r="BT19" s="3">
        <f>'[1]District-wise Teachers Requirem'!I$26</f>
        <v>5908</v>
      </c>
      <c r="BU19" s="3">
        <f>'[1]District-wise Teachers Requirem'!J$26</f>
        <v>661647</v>
      </c>
      <c r="BV19" s="3">
        <f>'[1]District-wise Teachers Requirem'!K$26</f>
        <v>42698</v>
      </c>
      <c r="BW19" s="3">
        <f>'[1]District-wise Teachers Requirem'!L$26</f>
        <v>0</v>
      </c>
      <c r="BX19" s="3">
        <f>'[1]District-wise Teachers Requirem'!O$26</f>
        <v>9007</v>
      </c>
      <c r="BY19" s="3">
        <f>'[1]District-wise Teachers Requirem'!P$26</f>
        <v>17621</v>
      </c>
      <c r="BZ19" s="3">
        <f>'[1]District-wise Teachers Requirem'!Q$26</f>
        <v>60</v>
      </c>
      <c r="CA19" s="3"/>
      <c r="CB19" s="3"/>
      <c r="CC19" s="3"/>
      <c r="CD19" s="3"/>
      <c r="CE19" s="3"/>
      <c r="CF19" s="3"/>
      <c r="CG19" s="3"/>
      <c r="CH19" s="3"/>
      <c r="CI19" s="44">
        <v>69.08150553059761</v>
      </c>
      <c r="CJ19" s="44">
        <v>25.389784438823664</v>
      </c>
      <c r="CK19" s="44">
        <v>5.528710030578731</v>
      </c>
      <c r="CL19" s="44">
        <v>51.19337554797857</v>
      </c>
      <c r="CM19" s="44">
        <v>16.29931807111544</v>
      </c>
    </row>
    <row r="20" spans="2:91" ht="12.75">
      <c r="B20" s="3" t="s">
        <v>69</v>
      </c>
      <c r="C20" s="5" t="s">
        <v>20</v>
      </c>
      <c r="D20" s="6">
        <v>40692</v>
      </c>
      <c r="E20" s="6">
        <v>39237</v>
      </c>
      <c r="F20" s="6">
        <v>13142</v>
      </c>
      <c r="G20" s="6">
        <v>12140</v>
      </c>
      <c r="H20" s="7">
        <v>41944</v>
      </c>
      <c r="I20" s="7">
        <v>5464268</v>
      </c>
      <c r="J20" s="7">
        <v>5015429</v>
      </c>
      <c r="K20" s="8">
        <f t="shared" si="0"/>
        <v>91.78592631254543</v>
      </c>
      <c r="L20" s="7">
        <v>1255404</v>
      </c>
      <c r="M20" s="7">
        <v>1048362</v>
      </c>
      <c r="N20" s="8">
        <f t="shared" si="1"/>
        <v>83.5079384803617</v>
      </c>
      <c r="O20" s="9" t="s">
        <v>101</v>
      </c>
      <c r="P20" s="9">
        <v>39329</v>
      </c>
      <c r="Q20" s="9">
        <v>6063791</v>
      </c>
      <c r="R20" s="9">
        <v>95480</v>
      </c>
      <c r="S20" s="9">
        <v>113521</v>
      </c>
      <c r="T20" s="9">
        <v>11409</v>
      </c>
      <c r="U20" s="9">
        <v>1030</v>
      </c>
      <c r="V20" s="9">
        <v>101082</v>
      </c>
      <c r="W20" s="9">
        <v>15554</v>
      </c>
      <c r="X20" s="12">
        <f t="shared" si="5"/>
        <v>85528</v>
      </c>
      <c r="Y20" s="6">
        <v>3115</v>
      </c>
      <c r="Z20" s="26">
        <v>27763</v>
      </c>
      <c r="AA20" s="26">
        <v>2741392</v>
      </c>
      <c r="AB20" s="26">
        <v>60609</v>
      </c>
      <c r="AC20" s="26">
        <v>38552</v>
      </c>
      <c r="AD20" s="26">
        <v>11566</v>
      </c>
      <c r="AE20" s="26">
        <v>3322399</v>
      </c>
      <c r="AF20" s="26">
        <v>69209</v>
      </c>
      <c r="AG20" s="26">
        <v>35386</v>
      </c>
      <c r="AH20" s="26">
        <v>5077</v>
      </c>
      <c r="AI20" s="14">
        <f t="shared" si="3"/>
        <v>68861</v>
      </c>
      <c r="AJ20" s="10" t="s">
        <v>69</v>
      </c>
      <c r="AK20" s="10" t="s">
        <v>20</v>
      </c>
      <c r="AL20" s="75">
        <v>39329</v>
      </c>
      <c r="AM20" s="10">
        <v>11895</v>
      </c>
      <c r="AN20" s="38">
        <v>30.24485748429912</v>
      </c>
      <c r="AO20" s="10">
        <v>25905</v>
      </c>
      <c r="AP20" s="38">
        <v>65.8674260723639</v>
      </c>
      <c r="AQ20" s="10">
        <v>31609</v>
      </c>
      <c r="AR20" s="38">
        <v>80.37071880800427</v>
      </c>
      <c r="AS20" s="42">
        <v>3875657</v>
      </c>
      <c r="AT20" s="42">
        <v>1001549</v>
      </c>
      <c r="AU20" s="42">
        <f t="shared" si="4"/>
        <v>4877206</v>
      </c>
      <c r="AV20" s="10">
        <v>32282</v>
      </c>
      <c r="AW20" s="38">
        <v>82.08192427979354</v>
      </c>
      <c r="AX20" s="7">
        <v>53670</v>
      </c>
      <c r="AY20" s="44">
        <v>36.184787152276805</v>
      </c>
      <c r="AZ20" s="26">
        <v>27763</v>
      </c>
      <c r="BA20" s="26">
        <v>2741392</v>
      </c>
      <c r="BB20" s="26">
        <v>60609</v>
      </c>
      <c r="BC20" s="26">
        <v>38552</v>
      </c>
      <c r="BD20" s="26">
        <v>11566</v>
      </c>
      <c r="BE20" s="26">
        <v>3322399</v>
      </c>
      <c r="BF20" s="26">
        <v>69209</v>
      </c>
      <c r="BG20" s="26">
        <v>35386</v>
      </c>
      <c r="BH20" s="26">
        <v>13141</v>
      </c>
      <c r="BI20" s="26">
        <v>21898</v>
      </c>
      <c r="BJ20" s="26">
        <v>435</v>
      </c>
      <c r="BK20" s="7">
        <v>17970</v>
      </c>
      <c r="BL20" s="7">
        <v>2528</v>
      </c>
      <c r="BM20" s="10">
        <f t="shared" si="2"/>
        <v>20498</v>
      </c>
      <c r="BN20" s="3" t="str">
        <f>'[1]District-wise Teachers Requirem'!B$380</f>
        <v>Jharkhand</v>
      </c>
      <c r="BO20" s="3">
        <f>'[1]District-wise Teachers Requirem'!C$380</f>
        <v>0</v>
      </c>
      <c r="BP20" s="3">
        <f>'[1]District-wise Teachers Requirem'!D$380</f>
        <v>27763</v>
      </c>
      <c r="BQ20" s="3">
        <f>'[1]District-wise Teachers Requirem'!E$380</f>
        <v>2741392</v>
      </c>
      <c r="BR20" s="3">
        <f>'[1]District-wise Teachers Requirem'!F$380</f>
        <v>60609</v>
      </c>
      <c r="BS20" s="3">
        <f>'[1]District-wise Teachers Requirem'!G$380</f>
        <v>38552</v>
      </c>
      <c r="BT20" s="3">
        <f>'[1]District-wise Teachers Requirem'!I$380</f>
        <v>11566</v>
      </c>
      <c r="BU20" s="3">
        <f>'[1]District-wise Teachers Requirem'!J$380</f>
        <v>3322399</v>
      </c>
      <c r="BV20" s="3">
        <f>'[1]District-wise Teachers Requirem'!K$380</f>
        <v>69209</v>
      </c>
      <c r="BW20" s="3">
        <f>'[1]District-wise Teachers Requirem'!L$380</f>
        <v>35386</v>
      </c>
      <c r="BX20" s="3">
        <f>'[1]District-wise Teachers Requirem'!O$380</f>
        <v>13141</v>
      </c>
      <c r="BY20" s="3">
        <f>'[1]District-wise Teachers Requirem'!P$380</f>
        <v>21898</v>
      </c>
      <c r="BZ20" s="3">
        <f>'[1]District-wise Teachers Requirem'!Q$380</f>
        <v>435</v>
      </c>
      <c r="CA20" s="3"/>
      <c r="CB20" s="3"/>
      <c r="CC20" s="3"/>
      <c r="CD20" s="3"/>
      <c r="CE20" s="3"/>
      <c r="CF20" s="3"/>
      <c r="CG20" s="3"/>
      <c r="CH20" s="3"/>
      <c r="CI20" s="44">
        <v>94.57018574887235</v>
      </c>
      <c r="CJ20" s="44">
        <v>4.1469515686688165</v>
      </c>
      <c r="CK20" s="44">
        <v>1.282862682458837</v>
      </c>
      <c r="CL20" s="44">
        <v>43.98535431869613</v>
      </c>
      <c r="CM20" s="44">
        <v>23.791604159780313</v>
      </c>
    </row>
    <row r="21" spans="2:91" ht="12.75">
      <c r="B21" s="3" t="s">
        <v>78</v>
      </c>
      <c r="C21" s="5" t="s">
        <v>29</v>
      </c>
      <c r="D21" s="6">
        <v>55623</v>
      </c>
      <c r="E21" s="6">
        <v>47277</v>
      </c>
      <c r="F21" s="6">
        <v>27570</v>
      </c>
      <c r="G21" s="6">
        <v>22354</v>
      </c>
      <c r="H21" s="7">
        <v>56305</v>
      </c>
      <c r="I21" s="7">
        <v>5617390</v>
      </c>
      <c r="J21" s="7">
        <v>3792810</v>
      </c>
      <c r="K21" s="8">
        <f t="shared" si="0"/>
        <v>67.51907914529701</v>
      </c>
      <c r="L21" s="7">
        <v>2304878</v>
      </c>
      <c r="M21" s="7">
        <v>1584690</v>
      </c>
      <c r="N21" s="8">
        <f t="shared" si="1"/>
        <v>68.75374748685181</v>
      </c>
      <c r="O21" s="9" t="s">
        <v>102</v>
      </c>
      <c r="P21" s="9">
        <v>45393</v>
      </c>
      <c r="Q21" s="9">
        <v>5377500</v>
      </c>
      <c r="R21" s="9">
        <v>182148</v>
      </c>
      <c r="S21" s="9">
        <v>39536</v>
      </c>
      <c r="T21" s="9">
        <v>6788</v>
      </c>
      <c r="U21" s="9">
        <v>9871</v>
      </c>
      <c r="V21" s="9">
        <v>22877</v>
      </c>
      <c r="W21" s="9">
        <v>3624</v>
      </c>
      <c r="X21" s="12">
        <f t="shared" si="5"/>
        <v>19253</v>
      </c>
      <c r="Y21" s="6">
        <v>4433</v>
      </c>
      <c r="Z21" s="26">
        <v>25167</v>
      </c>
      <c r="AA21" s="26">
        <v>1272722</v>
      </c>
      <c r="AB21" s="26">
        <v>55032</v>
      </c>
      <c r="AC21" s="26">
        <v>8001</v>
      </c>
      <c r="AD21" s="26">
        <v>20226</v>
      </c>
      <c r="AE21" s="26">
        <v>4104778</v>
      </c>
      <c r="AF21" s="26">
        <v>128116</v>
      </c>
      <c r="AG21" s="26">
        <v>15858</v>
      </c>
      <c r="AH21" s="26">
        <v>1848</v>
      </c>
      <c r="AI21" s="14">
        <f t="shared" si="3"/>
        <v>22011</v>
      </c>
      <c r="AJ21" s="10" t="s">
        <v>78</v>
      </c>
      <c r="AK21" s="10" t="s">
        <v>29</v>
      </c>
      <c r="AL21" s="75">
        <v>45393</v>
      </c>
      <c r="AM21" s="10">
        <v>10621</v>
      </c>
      <c r="AN21" s="38">
        <v>23.39788073050911</v>
      </c>
      <c r="AO21" s="10">
        <v>13681</v>
      </c>
      <c r="AP21" s="38">
        <v>30.13900821712599</v>
      </c>
      <c r="AQ21" s="10">
        <v>26203</v>
      </c>
      <c r="AR21" s="38">
        <v>57.72475932412486</v>
      </c>
      <c r="AS21" s="42">
        <v>437537</v>
      </c>
      <c r="AT21" s="42">
        <v>472852</v>
      </c>
      <c r="AU21" s="42">
        <f t="shared" si="4"/>
        <v>910389</v>
      </c>
      <c r="AV21" s="10">
        <v>26628</v>
      </c>
      <c r="AW21" s="38">
        <v>58.661027030599435</v>
      </c>
      <c r="AX21" s="7">
        <v>0</v>
      </c>
      <c r="AY21" s="44">
        <v>0</v>
      </c>
      <c r="AZ21" s="26">
        <v>25167</v>
      </c>
      <c r="BA21" s="26">
        <v>1272722</v>
      </c>
      <c r="BB21" s="26">
        <v>55032</v>
      </c>
      <c r="BC21" s="26">
        <v>8001</v>
      </c>
      <c r="BD21" s="26">
        <v>20226</v>
      </c>
      <c r="BE21" s="26">
        <v>4104778</v>
      </c>
      <c r="BF21" s="26">
        <v>128116</v>
      </c>
      <c r="BG21" s="26">
        <v>15858</v>
      </c>
      <c r="BH21" s="26">
        <v>27456</v>
      </c>
      <c r="BI21" s="26">
        <v>23491</v>
      </c>
      <c r="BJ21" s="26">
        <v>5447</v>
      </c>
      <c r="BK21" s="7">
        <v>3397360</v>
      </c>
      <c r="BL21" s="7">
        <v>1405374</v>
      </c>
      <c r="BM21" s="10">
        <f t="shared" si="2"/>
        <v>4802734</v>
      </c>
      <c r="BN21" s="3" t="str">
        <f>'[1]District-wise Teachers Requirem'!B$602</f>
        <v>Karnataka</v>
      </c>
      <c r="BO21" s="3">
        <f>'[1]District-wise Teachers Requirem'!C$602</f>
        <v>0</v>
      </c>
      <c r="BP21" s="3">
        <f>'[1]District-wise Teachers Requirem'!D$602</f>
        <v>25167</v>
      </c>
      <c r="BQ21" s="3">
        <f>'[1]District-wise Teachers Requirem'!E$602</f>
        <v>1272722</v>
      </c>
      <c r="BR21" s="3">
        <f>'[1]District-wise Teachers Requirem'!F$602</f>
        <v>55032</v>
      </c>
      <c r="BS21" s="3">
        <f>'[1]District-wise Teachers Requirem'!G$602</f>
        <v>8001</v>
      </c>
      <c r="BT21" s="3">
        <f>'[1]District-wise Teachers Requirem'!I$602</f>
        <v>20226</v>
      </c>
      <c r="BU21" s="3">
        <f>'[1]District-wise Teachers Requirem'!J$602</f>
        <v>4104778</v>
      </c>
      <c r="BV21" s="3">
        <f>'[1]District-wise Teachers Requirem'!K$602</f>
        <v>128116</v>
      </c>
      <c r="BW21" s="3">
        <f>'[1]District-wise Teachers Requirem'!L$602</f>
        <v>15858</v>
      </c>
      <c r="BX21" s="3">
        <f>'[1]District-wise Teachers Requirem'!O$602</f>
        <v>27456</v>
      </c>
      <c r="BY21" s="3">
        <f>'[1]District-wise Teachers Requirem'!P$602</f>
        <v>23491</v>
      </c>
      <c r="BZ21" s="3">
        <f>'[1]District-wise Teachers Requirem'!Q$602</f>
        <v>5447</v>
      </c>
      <c r="CA21" s="3"/>
      <c r="CB21" s="3"/>
      <c r="CC21" s="3"/>
      <c r="CD21" s="3"/>
      <c r="CE21" s="3"/>
      <c r="CF21" s="3"/>
      <c r="CG21" s="3"/>
      <c r="CH21" s="3"/>
      <c r="CI21" s="44">
        <v>93.74930560184876</v>
      </c>
      <c r="CJ21" s="44">
        <v>5.41519454258605</v>
      </c>
      <c r="CK21" s="44">
        <v>0.8354998555651845</v>
      </c>
      <c r="CL21" s="44">
        <v>44.40772806379839</v>
      </c>
      <c r="CM21" s="44">
        <v>21.19930385742295</v>
      </c>
    </row>
    <row r="22" spans="2:91" ht="12.75">
      <c r="B22" s="3" t="s">
        <v>81</v>
      </c>
      <c r="C22" s="5" t="s">
        <v>32</v>
      </c>
      <c r="D22" s="6">
        <v>10174</v>
      </c>
      <c r="E22" s="6">
        <v>9726</v>
      </c>
      <c r="F22" s="6">
        <v>5694</v>
      </c>
      <c r="G22" s="6">
        <v>5331</v>
      </c>
      <c r="H22" s="7">
        <v>12426</v>
      </c>
      <c r="I22" s="7">
        <v>2130628</v>
      </c>
      <c r="J22" s="7">
        <v>746447</v>
      </c>
      <c r="K22" s="8">
        <f t="shared" si="0"/>
        <v>35.034130782098046</v>
      </c>
      <c r="L22" s="7">
        <v>1395082</v>
      </c>
      <c r="M22" s="7">
        <v>480067</v>
      </c>
      <c r="N22" s="8">
        <f t="shared" si="1"/>
        <v>34.41138227000277</v>
      </c>
      <c r="O22" s="9" t="s">
        <v>103</v>
      </c>
      <c r="P22" s="9">
        <v>5031</v>
      </c>
      <c r="Q22" s="9">
        <v>1226514</v>
      </c>
      <c r="R22" s="9">
        <v>55112</v>
      </c>
      <c r="S22" s="9">
        <v>1769</v>
      </c>
      <c r="T22" s="9">
        <v>2694</v>
      </c>
      <c r="U22" s="9">
        <v>650</v>
      </c>
      <c r="V22" s="9">
        <v>0</v>
      </c>
      <c r="W22" s="9">
        <v>516</v>
      </c>
      <c r="X22" s="12">
        <f t="shared" si="5"/>
        <v>0</v>
      </c>
      <c r="Y22" s="6">
        <v>3520</v>
      </c>
      <c r="Z22" s="26">
        <v>2848</v>
      </c>
      <c r="AA22" s="26">
        <v>376840</v>
      </c>
      <c r="AB22" s="26">
        <v>17124</v>
      </c>
      <c r="AC22" s="26">
        <v>45</v>
      </c>
      <c r="AD22" s="26">
        <v>2257</v>
      </c>
      <c r="AE22" s="26">
        <v>871574</v>
      </c>
      <c r="AF22" s="26">
        <v>42414</v>
      </c>
      <c r="AG22" s="26">
        <v>0</v>
      </c>
      <c r="AH22" s="26">
        <v>0</v>
      </c>
      <c r="AI22" s="14">
        <f t="shared" si="3"/>
        <v>45</v>
      </c>
      <c r="AJ22" s="10" t="s">
        <v>81</v>
      </c>
      <c r="AK22" s="10" t="s">
        <v>32</v>
      </c>
      <c r="AL22" s="75">
        <v>5031</v>
      </c>
      <c r="AM22" s="10">
        <v>97</v>
      </c>
      <c r="AN22" s="38">
        <v>1.9280461140926255</v>
      </c>
      <c r="AO22" s="10">
        <v>867</v>
      </c>
      <c r="AP22" s="38">
        <v>17.23315444245677</v>
      </c>
      <c r="AQ22" s="10">
        <v>800</v>
      </c>
      <c r="AR22" s="38">
        <v>15.90141125024846</v>
      </c>
      <c r="AS22" s="42">
        <v>1218194</v>
      </c>
      <c r="AT22" s="42">
        <v>1781598</v>
      </c>
      <c r="AU22" s="42">
        <f t="shared" si="4"/>
        <v>2999792</v>
      </c>
      <c r="AV22" s="10">
        <v>1516</v>
      </c>
      <c r="AW22" s="38">
        <v>30.133174319220828</v>
      </c>
      <c r="AX22" s="7">
        <v>5575</v>
      </c>
      <c r="AY22" s="44">
        <v>3.4356319714056816</v>
      </c>
      <c r="AZ22" s="26">
        <v>2848</v>
      </c>
      <c r="BA22" s="26">
        <v>376840</v>
      </c>
      <c r="BB22" s="26">
        <v>17124</v>
      </c>
      <c r="BC22" s="26">
        <v>45</v>
      </c>
      <c r="BD22" s="26">
        <v>2257</v>
      </c>
      <c r="BE22" s="26">
        <v>871574</v>
      </c>
      <c r="BF22" s="26">
        <v>42414</v>
      </c>
      <c r="BG22" s="26">
        <v>0</v>
      </c>
      <c r="BH22" s="26">
        <v>5646</v>
      </c>
      <c r="BI22" s="26">
        <v>43730</v>
      </c>
      <c r="BJ22" s="26">
        <v>0</v>
      </c>
      <c r="BK22" s="7">
        <v>12294</v>
      </c>
      <c r="BL22" s="7">
        <v>8196</v>
      </c>
      <c r="BM22" s="10">
        <f t="shared" si="2"/>
        <v>20490</v>
      </c>
      <c r="BN22" s="3" t="str">
        <f>'[1]District-wise Teachers Requirem'!B$622</f>
        <v>Kerala</v>
      </c>
      <c r="BO22" s="3">
        <f>'[1]District-wise Teachers Requirem'!C$622</f>
        <v>0</v>
      </c>
      <c r="BP22" s="3">
        <f>'[1]District-wise Teachers Requirem'!D$622</f>
        <v>2848</v>
      </c>
      <c r="BQ22" s="3">
        <f>'[1]District-wise Teachers Requirem'!E$622</f>
        <v>376840</v>
      </c>
      <c r="BR22" s="3">
        <f>'[1]District-wise Teachers Requirem'!F$622</f>
        <v>17124</v>
      </c>
      <c r="BS22" s="3">
        <f>'[1]District-wise Teachers Requirem'!G$622</f>
        <v>45</v>
      </c>
      <c r="BT22" s="3">
        <f>'[1]District-wise Teachers Requirem'!I$622</f>
        <v>2257</v>
      </c>
      <c r="BU22" s="3">
        <f>'[1]District-wise Teachers Requirem'!J$622</f>
        <v>871574</v>
      </c>
      <c r="BV22" s="3">
        <f>'[1]District-wise Teachers Requirem'!K$622</f>
        <v>42414</v>
      </c>
      <c r="BW22" s="3">
        <f>'[1]District-wise Teachers Requirem'!L$622</f>
        <v>0</v>
      </c>
      <c r="BX22" s="3">
        <f>'[1]District-wise Teachers Requirem'!O$622</f>
        <v>5646</v>
      </c>
      <c r="BY22" s="3">
        <f>'[1]District-wise Teachers Requirem'!P$622</f>
        <v>43730</v>
      </c>
      <c r="BZ22" s="3">
        <f>'[1]District-wise Teachers Requirem'!Q$622</f>
        <v>0</v>
      </c>
      <c r="CA22" s="3"/>
      <c r="CB22" s="3"/>
      <c r="CC22" s="3"/>
      <c r="CD22" s="3"/>
      <c r="CE22" s="3"/>
      <c r="CF22" s="3"/>
      <c r="CG22" s="3"/>
      <c r="CH22" s="3"/>
      <c r="CI22" s="44">
        <v>87.64498511333954</v>
      </c>
      <c r="CJ22" s="44">
        <v>11.860010594187811</v>
      </c>
      <c r="CK22" s="44">
        <v>0.4950042924726469</v>
      </c>
      <c r="CL22" s="44">
        <v>91.7312661498708</v>
      </c>
      <c r="CM22" s="44">
        <v>65.93122639634268</v>
      </c>
    </row>
    <row r="23" spans="2:91" ht="12.75">
      <c r="B23" s="3" t="s">
        <v>80</v>
      </c>
      <c r="C23" s="5" t="s">
        <v>31</v>
      </c>
      <c r="D23" s="6">
        <v>29</v>
      </c>
      <c r="E23" s="6">
        <v>29</v>
      </c>
      <c r="F23" s="6">
        <v>21</v>
      </c>
      <c r="G23" s="6">
        <v>21</v>
      </c>
      <c r="H23" s="7">
        <v>37</v>
      </c>
      <c r="I23" s="7">
        <v>7124</v>
      </c>
      <c r="J23" s="7">
        <v>7124</v>
      </c>
      <c r="K23" s="8">
        <f t="shared" si="0"/>
        <v>100</v>
      </c>
      <c r="L23" s="7">
        <v>3826</v>
      </c>
      <c r="M23" s="7">
        <v>3826</v>
      </c>
      <c r="N23" s="8">
        <f t="shared" si="1"/>
        <v>100</v>
      </c>
      <c r="O23" s="9" t="s">
        <v>104</v>
      </c>
      <c r="P23" s="9">
        <v>37</v>
      </c>
      <c r="Q23" s="9">
        <v>10950</v>
      </c>
      <c r="R23" s="9">
        <v>465</v>
      </c>
      <c r="S23" s="9">
        <v>14</v>
      </c>
      <c r="T23" s="9">
        <v>10</v>
      </c>
      <c r="U23" s="9">
        <v>9</v>
      </c>
      <c r="V23" s="9">
        <v>0</v>
      </c>
      <c r="W23" s="9">
        <v>0</v>
      </c>
      <c r="X23" s="12">
        <f t="shared" si="5"/>
        <v>0</v>
      </c>
      <c r="Y23" s="6">
        <v>0</v>
      </c>
      <c r="Z23" s="26">
        <v>16</v>
      </c>
      <c r="AA23" s="26">
        <v>4271</v>
      </c>
      <c r="AB23" s="26">
        <v>203</v>
      </c>
      <c r="AC23" s="26">
        <v>0</v>
      </c>
      <c r="AD23" s="26">
        <v>21</v>
      </c>
      <c r="AE23" s="26">
        <v>6679</v>
      </c>
      <c r="AF23" s="26">
        <v>349</v>
      </c>
      <c r="AG23" s="26">
        <v>0</v>
      </c>
      <c r="AH23" s="26">
        <v>5</v>
      </c>
      <c r="AI23" s="14">
        <v>0</v>
      </c>
      <c r="AJ23" s="10" t="s">
        <v>80</v>
      </c>
      <c r="AK23" s="10" t="s">
        <v>31</v>
      </c>
      <c r="AL23" s="75">
        <v>37</v>
      </c>
      <c r="AM23" s="10">
        <v>0</v>
      </c>
      <c r="AN23" s="38">
        <v>0</v>
      </c>
      <c r="AO23" s="10">
        <v>9</v>
      </c>
      <c r="AP23" s="38">
        <v>24.324324324324326</v>
      </c>
      <c r="AQ23" s="10">
        <v>14</v>
      </c>
      <c r="AR23" s="38">
        <v>37.83783783783784</v>
      </c>
      <c r="AS23" s="42">
        <v>0</v>
      </c>
      <c r="AT23" s="42">
        <v>0</v>
      </c>
      <c r="AU23" s="42">
        <f t="shared" si="4"/>
        <v>0</v>
      </c>
      <c r="AV23" s="10">
        <v>22</v>
      </c>
      <c r="AW23" s="38">
        <v>59.45945945945946</v>
      </c>
      <c r="AX23" s="7">
        <v>8</v>
      </c>
      <c r="AY23" s="44">
        <v>1.4492753623188406</v>
      </c>
      <c r="AZ23" s="26">
        <v>16</v>
      </c>
      <c r="BA23" s="26">
        <v>4271</v>
      </c>
      <c r="BB23" s="26">
        <v>203</v>
      </c>
      <c r="BC23" s="26">
        <v>0</v>
      </c>
      <c r="BD23" s="26">
        <v>21</v>
      </c>
      <c r="BE23" s="26">
        <v>6679</v>
      </c>
      <c r="BF23" s="26">
        <v>349</v>
      </c>
      <c r="BG23" s="26">
        <v>0</v>
      </c>
      <c r="BH23" s="26">
        <v>21</v>
      </c>
      <c r="BI23" s="26">
        <v>50</v>
      </c>
      <c r="BJ23" s="26">
        <v>0</v>
      </c>
      <c r="BK23" s="7">
        <v>4206</v>
      </c>
      <c r="BL23" s="7">
        <v>2164</v>
      </c>
      <c r="BM23" s="10">
        <f t="shared" si="2"/>
        <v>6370</v>
      </c>
      <c r="BN23" s="3" t="str">
        <f>'[1]District-wise Teachers Requirem'!B$607</f>
        <v>LAKSHADWEEP</v>
      </c>
      <c r="BO23" s="3">
        <f>'[1]District-wise Teachers Requirem'!C$607</f>
        <v>0</v>
      </c>
      <c r="BP23" s="3">
        <f>'[1]District-wise Teachers Requirem'!D$607</f>
        <v>16</v>
      </c>
      <c r="BQ23" s="3">
        <f>'[1]District-wise Teachers Requirem'!E$607</f>
        <v>4271</v>
      </c>
      <c r="BR23" s="3">
        <f>'[1]District-wise Teachers Requirem'!F$607</f>
        <v>203</v>
      </c>
      <c r="BS23" s="3">
        <f>'[1]District-wise Teachers Requirem'!G$607</f>
        <v>0</v>
      </c>
      <c r="BT23" s="3">
        <f>'[1]District-wise Teachers Requirem'!I$607</f>
        <v>21</v>
      </c>
      <c r="BU23" s="3">
        <f>'[1]District-wise Teachers Requirem'!J$607</f>
        <v>6679</v>
      </c>
      <c r="BV23" s="3">
        <f>'[1]District-wise Teachers Requirem'!K$607</f>
        <v>349</v>
      </c>
      <c r="BW23" s="3">
        <f>'[1]District-wise Teachers Requirem'!L$607</f>
        <v>0</v>
      </c>
      <c r="BX23" s="3">
        <f>'[1]District-wise Teachers Requirem'!O$607</f>
        <v>21</v>
      </c>
      <c r="BY23" s="3">
        <f>'[1]District-wise Teachers Requirem'!P$607</f>
        <v>50</v>
      </c>
      <c r="BZ23" s="3">
        <f>'[1]District-wise Teachers Requirem'!Q$607</f>
        <v>0</v>
      </c>
      <c r="CA23" s="3"/>
      <c r="CB23" s="3"/>
      <c r="CC23" s="3"/>
      <c r="CD23" s="3"/>
      <c r="CE23" s="3"/>
      <c r="CF23" s="3"/>
      <c r="CG23" s="3"/>
      <c r="CH23" s="3"/>
      <c r="CI23" s="44">
        <v>67.74193548387096</v>
      </c>
      <c r="CJ23" s="44">
        <v>28.817204301075268</v>
      </c>
      <c r="CK23" s="44">
        <v>3.4408602150537635</v>
      </c>
      <c r="CL23" s="44">
        <v>100</v>
      </c>
      <c r="CM23" s="44">
        <v>97.2972972972973</v>
      </c>
    </row>
    <row r="24" spans="2:91" ht="12.75">
      <c r="B24" s="3" t="s">
        <v>72</v>
      </c>
      <c r="C24" s="5" t="s">
        <v>23</v>
      </c>
      <c r="D24" s="6">
        <v>102067</v>
      </c>
      <c r="E24" s="6">
        <v>82638</v>
      </c>
      <c r="F24" s="6">
        <v>38908</v>
      </c>
      <c r="G24" s="6">
        <v>25222</v>
      </c>
      <c r="H24" s="7">
        <v>128999</v>
      </c>
      <c r="I24" s="7">
        <v>11356276</v>
      </c>
      <c r="J24" s="7">
        <v>8155232</v>
      </c>
      <c r="K24" s="8">
        <f t="shared" si="0"/>
        <v>71.81255545391816</v>
      </c>
      <c r="L24" s="7">
        <v>4054424</v>
      </c>
      <c r="M24" s="7">
        <v>2538562</v>
      </c>
      <c r="N24" s="8">
        <f t="shared" si="1"/>
        <v>62.612149099354184</v>
      </c>
      <c r="O24" s="9" t="s">
        <v>105</v>
      </c>
      <c r="P24" s="9">
        <v>106253</v>
      </c>
      <c r="Q24" s="9">
        <v>10693794</v>
      </c>
      <c r="R24" s="9">
        <v>321146</v>
      </c>
      <c r="S24" s="9">
        <v>95174</v>
      </c>
      <c r="T24" s="9">
        <v>15409</v>
      </c>
      <c r="U24" s="9">
        <v>29158</v>
      </c>
      <c r="V24" s="9">
        <v>50607</v>
      </c>
      <c r="W24" s="9">
        <v>20545</v>
      </c>
      <c r="X24" s="12">
        <f t="shared" si="5"/>
        <v>30062</v>
      </c>
      <c r="Y24" s="6">
        <v>3201</v>
      </c>
      <c r="Z24" s="26">
        <v>81564</v>
      </c>
      <c r="AA24" s="26">
        <v>8119174</v>
      </c>
      <c r="AB24" s="26">
        <v>193979</v>
      </c>
      <c r="AC24" s="26">
        <v>96047</v>
      </c>
      <c r="AD24" s="26">
        <v>24689</v>
      </c>
      <c r="AE24" s="26">
        <v>2574620</v>
      </c>
      <c r="AF24" s="26">
        <v>83231</v>
      </c>
      <c r="AG24" s="26">
        <v>15916</v>
      </c>
      <c r="AH24" s="26">
        <v>4850</v>
      </c>
      <c r="AI24" s="14">
        <f t="shared" si="3"/>
        <v>107113</v>
      </c>
      <c r="AJ24" s="10" t="s">
        <v>72</v>
      </c>
      <c r="AK24" s="10" t="s">
        <v>23</v>
      </c>
      <c r="AL24" s="75">
        <v>106253</v>
      </c>
      <c r="AM24" s="10">
        <v>9941</v>
      </c>
      <c r="AN24" s="38">
        <v>9.355971125521162</v>
      </c>
      <c r="AO24" s="10">
        <v>31229</v>
      </c>
      <c r="AP24" s="38">
        <v>29.391170131666872</v>
      </c>
      <c r="AQ24" s="10">
        <v>61467</v>
      </c>
      <c r="AR24" s="38">
        <v>57.84966071546215</v>
      </c>
      <c r="AS24" s="42">
        <v>7990411</v>
      </c>
      <c r="AT24" s="42">
        <v>2735839</v>
      </c>
      <c r="AU24" s="42">
        <f t="shared" si="4"/>
        <v>10726250</v>
      </c>
      <c r="AV24" s="10">
        <v>69279</v>
      </c>
      <c r="AW24" s="38">
        <v>65.20192371038935</v>
      </c>
      <c r="AX24" s="7">
        <v>107310</v>
      </c>
      <c r="AY24" s="44">
        <v>24.924050280108144</v>
      </c>
      <c r="AZ24" s="26">
        <v>81564</v>
      </c>
      <c r="BA24" s="26">
        <v>8119174</v>
      </c>
      <c r="BB24" s="26">
        <v>193979</v>
      </c>
      <c r="BC24" s="26">
        <v>96047</v>
      </c>
      <c r="BD24" s="26">
        <v>24689</v>
      </c>
      <c r="BE24" s="26">
        <v>2574620</v>
      </c>
      <c r="BF24" s="26">
        <v>83231</v>
      </c>
      <c r="BG24" s="26">
        <v>15916</v>
      </c>
      <c r="BH24" s="26">
        <v>38488</v>
      </c>
      <c r="BI24" s="26">
        <v>59020</v>
      </c>
      <c r="BJ24" s="26">
        <v>472</v>
      </c>
      <c r="BK24" s="7">
        <v>195274</v>
      </c>
      <c r="BL24" s="7">
        <v>54742</v>
      </c>
      <c r="BM24" s="10">
        <f t="shared" si="2"/>
        <v>250016</v>
      </c>
      <c r="BN24" s="3" t="str">
        <f>'[1]District-wise Teachers Requirem'!B$477</f>
        <v>Madhya Pradesh</v>
      </c>
      <c r="BO24" s="3">
        <f>'[1]District-wise Teachers Requirem'!C$477</f>
        <v>0</v>
      </c>
      <c r="BP24" s="3">
        <f>'[1]District-wise Teachers Requirem'!D$477</f>
        <v>81564</v>
      </c>
      <c r="BQ24" s="3">
        <f>'[1]District-wise Teachers Requirem'!E$477</f>
        <v>8119174</v>
      </c>
      <c r="BR24" s="3">
        <f>'[1]District-wise Teachers Requirem'!F$477</f>
        <v>193979</v>
      </c>
      <c r="BS24" s="3">
        <f>'[1]District-wise Teachers Requirem'!G$477</f>
        <v>96047</v>
      </c>
      <c r="BT24" s="3">
        <f>'[1]District-wise Teachers Requirem'!I$477</f>
        <v>24689</v>
      </c>
      <c r="BU24" s="3">
        <f>'[1]District-wise Teachers Requirem'!J$477</f>
        <v>2574620</v>
      </c>
      <c r="BV24" s="3">
        <f>'[1]District-wise Teachers Requirem'!K$477</f>
        <v>83231</v>
      </c>
      <c r="BW24" s="3">
        <f>'[1]District-wise Teachers Requirem'!L$477</f>
        <v>15916</v>
      </c>
      <c r="BX24" s="3">
        <f>'[1]District-wise Teachers Requirem'!O$477</f>
        <v>38488</v>
      </c>
      <c r="BY24" s="3">
        <f>'[1]District-wise Teachers Requirem'!P$477</f>
        <v>59020</v>
      </c>
      <c r="BZ24" s="3">
        <f>'[1]District-wise Teachers Requirem'!Q$477</f>
        <v>472</v>
      </c>
      <c r="CA24" s="3"/>
      <c r="CB24" s="3"/>
      <c r="CC24" s="3"/>
      <c r="CD24" s="3"/>
      <c r="CE24" s="3"/>
      <c r="CF24" s="3"/>
      <c r="CG24" s="3"/>
      <c r="CH24" s="3"/>
      <c r="CI24" s="44">
        <v>92.37836559701817</v>
      </c>
      <c r="CJ24" s="44">
        <v>7.33539920476395</v>
      </c>
      <c r="CK24" s="44">
        <v>0.28623519821787474</v>
      </c>
      <c r="CL24" s="44">
        <v>50.50210347001966</v>
      </c>
      <c r="CM24" s="44">
        <v>14.941695763884313</v>
      </c>
    </row>
    <row r="25" spans="2:91" ht="12.75">
      <c r="B25" s="3" t="s">
        <v>76</v>
      </c>
      <c r="C25" s="5" t="s">
        <v>27</v>
      </c>
      <c r="D25" s="6">
        <v>71424</v>
      </c>
      <c r="E25" s="6">
        <v>66135</v>
      </c>
      <c r="F25" s="6">
        <v>46295</v>
      </c>
      <c r="G25" s="6">
        <v>40475</v>
      </c>
      <c r="H25" s="7">
        <v>87244</v>
      </c>
      <c r="I25" s="7">
        <v>10321392</v>
      </c>
      <c r="J25" s="7">
        <v>6207449</v>
      </c>
      <c r="K25" s="8">
        <f t="shared" si="0"/>
        <v>60.14158749129962</v>
      </c>
      <c r="L25" s="7">
        <v>5336705</v>
      </c>
      <c r="M25" s="7">
        <v>1464570</v>
      </c>
      <c r="N25" s="8">
        <f t="shared" si="1"/>
        <v>27.443338164654037</v>
      </c>
      <c r="O25" s="9" t="s">
        <v>106</v>
      </c>
      <c r="P25" s="9">
        <v>61379</v>
      </c>
      <c r="Q25" s="9">
        <v>7672019</v>
      </c>
      <c r="R25" s="9">
        <v>262723</v>
      </c>
      <c r="S25" s="9">
        <v>45191</v>
      </c>
      <c r="T25" s="9">
        <v>11263</v>
      </c>
      <c r="U25" s="9">
        <v>6671</v>
      </c>
      <c r="V25" s="9">
        <v>27257</v>
      </c>
      <c r="W25" s="9">
        <v>8357</v>
      </c>
      <c r="X25" s="12">
        <f t="shared" si="5"/>
        <v>18900</v>
      </c>
      <c r="Y25" s="6">
        <v>40764</v>
      </c>
      <c r="Z25" s="26">
        <v>36188</v>
      </c>
      <c r="AA25" s="26">
        <v>2438591</v>
      </c>
      <c r="AB25" s="26">
        <v>99451</v>
      </c>
      <c r="AC25" s="26">
        <v>5810</v>
      </c>
      <c r="AD25" s="26">
        <v>25191</v>
      </c>
      <c r="AE25" s="26">
        <v>5233428</v>
      </c>
      <c r="AF25" s="26">
        <v>192798</v>
      </c>
      <c r="AG25" s="26">
        <v>1691</v>
      </c>
      <c r="AH25" s="26">
        <v>5629</v>
      </c>
      <c r="AI25" s="14">
        <f t="shared" si="3"/>
        <v>1872</v>
      </c>
      <c r="AJ25" s="10" t="s">
        <v>76</v>
      </c>
      <c r="AK25" s="10" t="s">
        <v>27</v>
      </c>
      <c r="AL25" s="75">
        <v>61379</v>
      </c>
      <c r="AM25" s="10">
        <v>10475</v>
      </c>
      <c r="AN25" s="38">
        <v>17.066097525212207</v>
      </c>
      <c r="AO25" s="10">
        <v>17081</v>
      </c>
      <c r="AP25" s="38">
        <v>27.828736212711185</v>
      </c>
      <c r="AQ25" s="10">
        <v>32108</v>
      </c>
      <c r="AR25" s="38">
        <v>52.311051010932076</v>
      </c>
      <c r="AS25" s="42">
        <v>8871377</v>
      </c>
      <c r="AT25" s="42">
        <v>4877556</v>
      </c>
      <c r="AU25" s="42">
        <f t="shared" si="4"/>
        <v>13748933</v>
      </c>
      <c r="AV25" s="10">
        <v>31379</v>
      </c>
      <c r="AW25" s="38">
        <v>51.12334837648056</v>
      </c>
      <c r="AX25" s="7">
        <v>62641</v>
      </c>
      <c r="AY25" s="44">
        <v>10.884262726339182</v>
      </c>
      <c r="AZ25" s="26">
        <v>36188</v>
      </c>
      <c r="BA25" s="26">
        <v>2438591</v>
      </c>
      <c r="BB25" s="26">
        <v>99451</v>
      </c>
      <c r="BC25" s="26">
        <v>5810</v>
      </c>
      <c r="BD25" s="26">
        <v>25191</v>
      </c>
      <c r="BE25" s="26">
        <v>5233428</v>
      </c>
      <c r="BF25" s="26">
        <v>192798</v>
      </c>
      <c r="BG25" s="26">
        <v>1691</v>
      </c>
      <c r="BH25" s="26">
        <v>46284</v>
      </c>
      <c r="BI25" s="26">
        <v>142810</v>
      </c>
      <c r="BJ25" s="26">
        <v>11</v>
      </c>
      <c r="BK25" s="7">
        <v>813558</v>
      </c>
      <c r="BL25" s="7">
        <v>238950</v>
      </c>
      <c r="BM25" s="10">
        <f t="shared" si="2"/>
        <v>1052508</v>
      </c>
      <c r="BN25" s="3" t="str">
        <f>'[1]District-wise Teachers Requirem'!B$544</f>
        <v>Maharashtra</v>
      </c>
      <c r="BO25" s="3">
        <f>'[1]District-wise Teachers Requirem'!C$544</f>
        <v>0</v>
      </c>
      <c r="BP25" s="3">
        <f>'[1]District-wise Teachers Requirem'!D$544</f>
        <v>36188</v>
      </c>
      <c r="BQ25" s="3">
        <f>'[1]District-wise Teachers Requirem'!E$544</f>
        <v>2438591</v>
      </c>
      <c r="BR25" s="3">
        <f>'[1]District-wise Teachers Requirem'!F$544</f>
        <v>99451</v>
      </c>
      <c r="BS25" s="3">
        <f>'[1]District-wise Teachers Requirem'!G$544</f>
        <v>5810</v>
      </c>
      <c r="BT25" s="3">
        <f>'[1]District-wise Teachers Requirem'!I$544</f>
        <v>25191</v>
      </c>
      <c r="BU25" s="3">
        <f>'[1]District-wise Teachers Requirem'!J$544</f>
        <v>5233428</v>
      </c>
      <c r="BV25" s="3">
        <f>'[1]District-wise Teachers Requirem'!K$544</f>
        <v>192798</v>
      </c>
      <c r="BW25" s="3">
        <f>'[1]District-wise Teachers Requirem'!L$544</f>
        <v>1691</v>
      </c>
      <c r="BX25" s="3">
        <f>'[1]District-wise Teachers Requirem'!O$544</f>
        <v>46284</v>
      </c>
      <c r="BY25" s="3">
        <f>'[1]District-wise Teachers Requirem'!P$544</f>
        <v>142810</v>
      </c>
      <c r="BZ25" s="3">
        <f>'[1]District-wise Teachers Requirem'!Q$544</f>
        <v>11</v>
      </c>
      <c r="CA25" s="3"/>
      <c r="CB25" s="3"/>
      <c r="CC25" s="3"/>
      <c r="CD25" s="3"/>
      <c r="CE25" s="3"/>
      <c r="CF25" s="3"/>
      <c r="CG25" s="3"/>
      <c r="CH25" s="3"/>
      <c r="CI25" s="44">
        <v>91.259861416387</v>
      </c>
      <c r="CJ25" s="44">
        <v>7.869324566783359</v>
      </c>
      <c r="CK25" s="44">
        <v>0.8708140168296427</v>
      </c>
      <c r="CL25" s="44">
        <v>43.86190716694635</v>
      </c>
      <c r="CM25" s="44">
        <v>23.314162824418773</v>
      </c>
    </row>
    <row r="26" spans="2:91" ht="12.75">
      <c r="B26" s="3" t="s">
        <v>63</v>
      </c>
      <c r="C26" s="5" t="s">
        <v>14</v>
      </c>
      <c r="D26" s="6">
        <v>3824</v>
      </c>
      <c r="E26" s="6">
        <v>3011</v>
      </c>
      <c r="F26" s="6">
        <v>1447</v>
      </c>
      <c r="G26" s="6">
        <v>735</v>
      </c>
      <c r="H26" s="7">
        <v>4011</v>
      </c>
      <c r="I26" s="7">
        <v>352871</v>
      </c>
      <c r="J26" s="7">
        <v>172000</v>
      </c>
      <c r="K26" s="8">
        <f t="shared" si="0"/>
        <v>48.74302507148505</v>
      </c>
      <c r="L26" s="7">
        <v>123810</v>
      </c>
      <c r="M26" s="7">
        <v>33634</v>
      </c>
      <c r="N26" s="8">
        <f t="shared" si="1"/>
        <v>27.165818593005415</v>
      </c>
      <c r="O26" s="9" t="s">
        <v>107</v>
      </c>
      <c r="P26" s="9">
        <v>2608</v>
      </c>
      <c r="Q26" s="9">
        <v>205634</v>
      </c>
      <c r="R26" s="9">
        <v>11505</v>
      </c>
      <c r="S26" s="9">
        <v>744</v>
      </c>
      <c r="T26" s="9">
        <v>658</v>
      </c>
      <c r="U26" s="9">
        <v>941</v>
      </c>
      <c r="V26" s="9">
        <v>0</v>
      </c>
      <c r="W26" s="9">
        <v>256</v>
      </c>
      <c r="X26" s="12">
        <f t="shared" si="5"/>
        <v>0</v>
      </c>
      <c r="Y26" s="6">
        <v>175</v>
      </c>
      <c r="Z26" s="26">
        <v>2044</v>
      </c>
      <c r="AA26" s="26">
        <v>126374</v>
      </c>
      <c r="AB26" s="26">
        <v>6546</v>
      </c>
      <c r="AC26" s="26">
        <v>11</v>
      </c>
      <c r="AD26" s="26">
        <v>564</v>
      </c>
      <c r="AE26" s="26">
        <v>79260</v>
      </c>
      <c r="AF26" s="26">
        <v>6387</v>
      </c>
      <c r="AG26" s="26">
        <v>0</v>
      </c>
      <c r="AH26" s="26">
        <v>0</v>
      </c>
      <c r="AI26" s="14">
        <f t="shared" si="3"/>
        <v>11</v>
      </c>
      <c r="AJ26" s="10" t="s">
        <v>63</v>
      </c>
      <c r="AK26" s="10" t="s">
        <v>14</v>
      </c>
      <c r="AL26" s="75">
        <v>2608</v>
      </c>
      <c r="AM26" s="10">
        <v>693</v>
      </c>
      <c r="AN26" s="38">
        <v>26.572085889570552</v>
      </c>
      <c r="AO26" s="10">
        <v>1421</v>
      </c>
      <c r="AP26" s="38">
        <v>54.48619631901841</v>
      </c>
      <c r="AQ26" s="10">
        <v>2389</v>
      </c>
      <c r="AR26" s="38">
        <v>91.60276073619632</v>
      </c>
      <c r="AS26" s="42">
        <v>180315</v>
      </c>
      <c r="AT26" s="42">
        <v>39378</v>
      </c>
      <c r="AU26" s="42">
        <f t="shared" si="4"/>
        <v>219693</v>
      </c>
      <c r="AV26" s="10">
        <v>2023</v>
      </c>
      <c r="AW26" s="38">
        <v>77.56901840490798</v>
      </c>
      <c r="AX26" s="7">
        <v>15409</v>
      </c>
      <c r="AY26" s="44">
        <v>62.135569982660584</v>
      </c>
      <c r="AZ26" s="26">
        <v>2044</v>
      </c>
      <c r="BA26" s="26">
        <v>126374</v>
      </c>
      <c r="BB26" s="26">
        <v>6546</v>
      </c>
      <c r="BC26" s="26">
        <v>11</v>
      </c>
      <c r="BD26" s="26">
        <v>564</v>
      </c>
      <c r="BE26" s="26">
        <v>79260</v>
      </c>
      <c r="BF26" s="26">
        <v>6387</v>
      </c>
      <c r="BG26" s="26">
        <v>0</v>
      </c>
      <c r="BH26" s="26">
        <v>1444</v>
      </c>
      <c r="BI26" s="26">
        <v>7036</v>
      </c>
      <c r="BJ26" s="26">
        <v>0</v>
      </c>
      <c r="BK26" s="7">
        <v>172</v>
      </c>
      <c r="BL26" s="7">
        <v>670</v>
      </c>
      <c r="BM26" s="10">
        <f t="shared" si="2"/>
        <v>842</v>
      </c>
      <c r="BN26" s="3" t="str">
        <f>'[1]District-wise Teachers Requirem'!B$290</f>
        <v>Manipur</v>
      </c>
      <c r="BO26" s="3">
        <f>'[1]District-wise Teachers Requirem'!C$290</f>
        <v>0</v>
      </c>
      <c r="BP26" s="3">
        <f>'[1]District-wise Teachers Requirem'!D$290</f>
        <v>2044</v>
      </c>
      <c r="BQ26" s="3">
        <f>'[1]District-wise Teachers Requirem'!E$290</f>
        <v>126374</v>
      </c>
      <c r="BR26" s="3">
        <f>'[1]District-wise Teachers Requirem'!F$290</f>
        <v>6546</v>
      </c>
      <c r="BS26" s="3">
        <f>'[1]District-wise Teachers Requirem'!G$290</f>
        <v>11</v>
      </c>
      <c r="BT26" s="3">
        <f>'[1]District-wise Teachers Requirem'!I$290</f>
        <v>564</v>
      </c>
      <c r="BU26" s="3">
        <f>'[1]District-wise Teachers Requirem'!J$290</f>
        <v>79260</v>
      </c>
      <c r="BV26" s="3">
        <f>'[1]District-wise Teachers Requirem'!K$290</f>
        <v>6387</v>
      </c>
      <c r="BW26" s="3">
        <f>'[1]District-wise Teachers Requirem'!L$290</f>
        <v>0</v>
      </c>
      <c r="BX26" s="3">
        <f>'[1]District-wise Teachers Requirem'!O$290</f>
        <v>1444</v>
      </c>
      <c r="BY26" s="3">
        <f>'[1]District-wise Teachers Requirem'!P$290</f>
        <v>7036</v>
      </c>
      <c r="BZ26" s="3">
        <f>'[1]District-wise Teachers Requirem'!Q$290</f>
        <v>0</v>
      </c>
      <c r="CA26" s="3"/>
      <c r="CB26" s="3"/>
      <c r="CC26" s="3"/>
      <c r="CD26" s="3"/>
      <c r="CE26" s="3"/>
      <c r="CF26" s="3"/>
      <c r="CG26" s="3"/>
      <c r="CH26" s="3"/>
      <c r="CI26" s="44">
        <v>16.41141663766098</v>
      </c>
      <c r="CJ26" s="44">
        <v>47.82457361642882</v>
      </c>
      <c r="CK26" s="44">
        <v>35.764009745910194</v>
      </c>
      <c r="CL26" s="44">
        <v>56.74846625766872</v>
      </c>
      <c r="CM26" s="44">
        <v>18.404907975460123</v>
      </c>
    </row>
    <row r="27" spans="2:91" ht="12.75">
      <c r="B27" s="3" t="s">
        <v>66</v>
      </c>
      <c r="C27" s="5" t="s">
        <v>17</v>
      </c>
      <c r="D27" s="6">
        <v>8651</v>
      </c>
      <c r="E27" s="6">
        <v>7981</v>
      </c>
      <c r="F27" s="6">
        <v>2702</v>
      </c>
      <c r="G27" s="6">
        <v>2440</v>
      </c>
      <c r="H27" s="7">
        <v>10572</v>
      </c>
      <c r="I27" s="7">
        <v>459689</v>
      </c>
      <c r="J27" s="7">
        <v>177064</v>
      </c>
      <c r="K27" s="8">
        <f t="shared" si="0"/>
        <v>38.51821557618303</v>
      </c>
      <c r="L27" s="7">
        <v>116409</v>
      </c>
      <c r="M27" s="7">
        <v>23686</v>
      </c>
      <c r="N27" s="8">
        <f t="shared" si="1"/>
        <v>20.347224011889114</v>
      </c>
      <c r="O27" s="9" t="s">
        <v>108</v>
      </c>
      <c r="P27" s="9">
        <v>3858</v>
      </c>
      <c r="Q27" s="9">
        <v>200750</v>
      </c>
      <c r="R27" s="9">
        <v>9802</v>
      </c>
      <c r="S27" s="9">
        <v>2341</v>
      </c>
      <c r="T27" s="9">
        <v>670</v>
      </c>
      <c r="U27" s="9">
        <v>1595</v>
      </c>
      <c r="V27" s="9">
        <v>76</v>
      </c>
      <c r="W27" s="9">
        <v>2924</v>
      </c>
      <c r="X27" s="12">
        <f t="shared" si="5"/>
        <v>0</v>
      </c>
      <c r="Y27" s="6">
        <v>3805</v>
      </c>
      <c r="Z27" s="26">
        <v>3426</v>
      </c>
      <c r="AA27" s="26">
        <v>156385</v>
      </c>
      <c r="AB27" s="26">
        <v>8487</v>
      </c>
      <c r="AC27" s="26">
        <v>403</v>
      </c>
      <c r="AD27" s="26">
        <v>432</v>
      </c>
      <c r="AE27" s="26">
        <v>44365</v>
      </c>
      <c r="AF27" s="26">
        <v>2555</v>
      </c>
      <c r="AG27" s="26">
        <v>0</v>
      </c>
      <c r="AH27" s="26">
        <v>2107</v>
      </c>
      <c r="AI27" s="14">
        <v>0</v>
      </c>
      <c r="AJ27" s="10" t="s">
        <v>66</v>
      </c>
      <c r="AK27" s="10" t="s">
        <v>17</v>
      </c>
      <c r="AL27" s="75">
        <v>3858</v>
      </c>
      <c r="AM27" s="10">
        <v>1797</v>
      </c>
      <c r="AN27" s="38">
        <v>46.578538102643854</v>
      </c>
      <c r="AO27" s="10">
        <v>2625</v>
      </c>
      <c r="AP27" s="38">
        <v>68.04043545878694</v>
      </c>
      <c r="AQ27" s="10">
        <v>3525</v>
      </c>
      <c r="AR27" s="38">
        <v>91.36858475894246</v>
      </c>
      <c r="AS27" s="42">
        <v>418864</v>
      </c>
      <c r="AT27" s="42">
        <v>190398</v>
      </c>
      <c r="AU27" s="42">
        <f t="shared" si="4"/>
        <v>609262</v>
      </c>
      <c r="AV27" s="10">
        <v>3328</v>
      </c>
      <c r="AW27" s="38">
        <v>86.26231207879731</v>
      </c>
      <c r="AX27" s="7">
        <v>24416</v>
      </c>
      <c r="AY27" s="44">
        <v>70.46057947593212</v>
      </c>
      <c r="AZ27" s="26">
        <v>3426</v>
      </c>
      <c r="BA27" s="26">
        <v>156385</v>
      </c>
      <c r="BB27" s="26">
        <v>8487</v>
      </c>
      <c r="BC27" s="26">
        <v>403</v>
      </c>
      <c r="BD27" s="26">
        <v>432</v>
      </c>
      <c r="BE27" s="26">
        <v>44365</v>
      </c>
      <c r="BF27" s="26">
        <v>2555</v>
      </c>
      <c r="BG27" s="26">
        <v>0</v>
      </c>
      <c r="BH27" s="26">
        <v>2664</v>
      </c>
      <c r="BI27" s="26">
        <v>2261</v>
      </c>
      <c r="BJ27" s="26">
        <v>685</v>
      </c>
      <c r="BK27" s="7">
        <v>110</v>
      </c>
      <c r="BL27" s="7">
        <v>588</v>
      </c>
      <c r="BM27" s="10">
        <f t="shared" si="2"/>
        <v>698</v>
      </c>
      <c r="BN27" s="3" t="str">
        <f>'[1]District-wise Teachers Requirem'!B$312</f>
        <v>Meghalaya</v>
      </c>
      <c r="BO27" s="3">
        <f>'[1]District-wise Teachers Requirem'!C$312</f>
        <v>0</v>
      </c>
      <c r="BP27" s="3">
        <f>'[1]District-wise Teachers Requirem'!D$312</f>
        <v>3426</v>
      </c>
      <c r="BQ27" s="3">
        <f>'[1]District-wise Teachers Requirem'!E$312</f>
        <v>156385</v>
      </c>
      <c r="BR27" s="3">
        <f>'[1]District-wise Teachers Requirem'!F$312</f>
        <v>8487</v>
      </c>
      <c r="BS27" s="3">
        <f>'[1]District-wise Teachers Requirem'!G$312</f>
        <v>403</v>
      </c>
      <c r="BT27" s="3">
        <f>'[1]District-wise Teachers Requirem'!I$312</f>
        <v>432</v>
      </c>
      <c r="BU27" s="3">
        <f>'[1]District-wise Teachers Requirem'!J$312</f>
        <v>44365</v>
      </c>
      <c r="BV27" s="3">
        <f>'[1]District-wise Teachers Requirem'!K$312</f>
        <v>2555</v>
      </c>
      <c r="BW27" s="3">
        <f>'[1]District-wise Teachers Requirem'!L$312</f>
        <v>0</v>
      </c>
      <c r="BX27" s="3">
        <f>'[1]District-wise Teachers Requirem'!O$312</f>
        <v>2664</v>
      </c>
      <c r="BY27" s="3">
        <f>'[1]District-wise Teachers Requirem'!P$312</f>
        <v>2261</v>
      </c>
      <c r="BZ27" s="3">
        <f>'[1]District-wise Teachers Requirem'!Q$312</f>
        <v>685</v>
      </c>
      <c r="CA27" s="3"/>
      <c r="CB27" s="3"/>
      <c r="CC27" s="3"/>
      <c r="CD27" s="3"/>
      <c r="CE27" s="3"/>
      <c r="CF27" s="3"/>
      <c r="CG27" s="3"/>
      <c r="CH27" s="3"/>
      <c r="CI27" s="44">
        <v>38.74859421327063</v>
      </c>
      <c r="CJ27" s="44">
        <v>55.93497597382681</v>
      </c>
      <c r="CK27" s="44">
        <v>5.316429812902566</v>
      </c>
      <c r="CL27" s="44">
        <v>27.216174183514774</v>
      </c>
      <c r="CM27" s="44">
        <v>6.946604458268533</v>
      </c>
    </row>
    <row r="28" spans="2:91" ht="12.75">
      <c r="B28" s="3" t="s">
        <v>64</v>
      </c>
      <c r="C28" s="5" t="s">
        <v>15</v>
      </c>
      <c r="D28" s="6">
        <v>1883</v>
      </c>
      <c r="E28" s="6">
        <v>1440</v>
      </c>
      <c r="F28" s="6">
        <v>1267</v>
      </c>
      <c r="G28" s="6">
        <v>911</v>
      </c>
      <c r="H28" s="7">
        <v>2783</v>
      </c>
      <c r="I28" s="7">
        <v>177710</v>
      </c>
      <c r="J28" s="7">
        <v>118854</v>
      </c>
      <c r="K28" s="8">
        <f t="shared" si="0"/>
        <v>66.88087333295819</v>
      </c>
      <c r="L28" s="7">
        <v>57408</v>
      </c>
      <c r="M28" s="7">
        <v>37113</v>
      </c>
      <c r="N28" s="8">
        <f t="shared" si="1"/>
        <v>64.64778428093646</v>
      </c>
      <c r="O28" s="9" t="s">
        <v>109</v>
      </c>
      <c r="P28" s="9">
        <v>2209</v>
      </c>
      <c r="Q28" s="9">
        <v>155967</v>
      </c>
      <c r="R28" s="9">
        <v>8569</v>
      </c>
      <c r="S28" s="9">
        <v>444</v>
      </c>
      <c r="T28" s="9">
        <v>150</v>
      </c>
      <c r="U28" s="9">
        <v>176</v>
      </c>
      <c r="V28" s="9">
        <v>118</v>
      </c>
      <c r="W28" s="9">
        <v>512</v>
      </c>
      <c r="X28" s="12">
        <f t="shared" si="5"/>
        <v>0</v>
      </c>
      <c r="Y28" s="6">
        <v>36</v>
      </c>
      <c r="Z28" s="26">
        <v>1347</v>
      </c>
      <c r="AA28" s="26">
        <v>93300</v>
      </c>
      <c r="AB28" s="26">
        <v>6032</v>
      </c>
      <c r="AC28" s="26">
        <v>95</v>
      </c>
      <c r="AD28" s="26">
        <v>862</v>
      </c>
      <c r="AE28" s="26">
        <v>62667</v>
      </c>
      <c r="AF28" s="26">
        <v>5647</v>
      </c>
      <c r="AG28" s="26">
        <v>0</v>
      </c>
      <c r="AH28" s="26">
        <v>518</v>
      </c>
      <c r="AI28" s="14">
        <v>0</v>
      </c>
      <c r="AJ28" s="10" t="s">
        <v>64</v>
      </c>
      <c r="AK28" s="10" t="s">
        <v>15</v>
      </c>
      <c r="AL28" s="75">
        <v>2209</v>
      </c>
      <c r="AM28" s="10">
        <v>436</v>
      </c>
      <c r="AN28" s="38">
        <v>19.73743775464011</v>
      </c>
      <c r="AO28" s="10">
        <v>469</v>
      </c>
      <c r="AP28" s="38">
        <v>21.231326392032592</v>
      </c>
      <c r="AQ28" s="10">
        <v>1717</v>
      </c>
      <c r="AR28" s="38">
        <v>77.72747849705749</v>
      </c>
      <c r="AS28" s="42">
        <v>113890</v>
      </c>
      <c r="AT28" s="42">
        <v>85296</v>
      </c>
      <c r="AU28" s="42">
        <f t="shared" si="4"/>
        <v>199186</v>
      </c>
      <c r="AV28" s="10">
        <v>1652</v>
      </c>
      <c r="AW28" s="38">
        <v>74.78497057492078</v>
      </c>
      <c r="AX28" s="7">
        <v>7096</v>
      </c>
      <c r="AY28" s="44">
        <v>43.3820382710766</v>
      </c>
      <c r="AZ28" s="26">
        <v>1347</v>
      </c>
      <c r="BA28" s="26">
        <v>93300</v>
      </c>
      <c r="BB28" s="26">
        <v>6032</v>
      </c>
      <c r="BC28" s="26">
        <v>95</v>
      </c>
      <c r="BD28" s="26">
        <v>862</v>
      </c>
      <c r="BE28" s="26">
        <v>62667</v>
      </c>
      <c r="BF28" s="26">
        <v>5647</v>
      </c>
      <c r="BG28" s="26">
        <v>0</v>
      </c>
      <c r="BH28" s="26">
        <v>1267</v>
      </c>
      <c r="BI28" s="26">
        <v>801</v>
      </c>
      <c r="BJ28" s="26">
        <v>485</v>
      </c>
      <c r="BK28" s="7">
        <v>1532</v>
      </c>
      <c r="BL28" s="7">
        <v>358</v>
      </c>
      <c r="BM28" s="10">
        <f t="shared" si="2"/>
        <v>1890</v>
      </c>
      <c r="BN28" s="3" t="str">
        <f>'[1]District-wise Teachers Requirem'!B$299</f>
        <v>Mizoram</v>
      </c>
      <c r="BO28" s="3">
        <f>'[1]District-wise Teachers Requirem'!C$299</f>
        <v>0</v>
      </c>
      <c r="BP28" s="3">
        <f>'[1]District-wise Teachers Requirem'!D$299</f>
        <v>1347</v>
      </c>
      <c r="BQ28" s="3">
        <f>'[1]District-wise Teachers Requirem'!E$299</f>
        <v>93300</v>
      </c>
      <c r="BR28" s="3">
        <f>'[1]District-wise Teachers Requirem'!F$299</f>
        <v>6032</v>
      </c>
      <c r="BS28" s="3">
        <f>'[1]District-wise Teachers Requirem'!G$299</f>
        <v>95</v>
      </c>
      <c r="BT28" s="3">
        <f>'[1]District-wise Teachers Requirem'!I$299</f>
        <v>862</v>
      </c>
      <c r="BU28" s="3">
        <f>'[1]District-wise Teachers Requirem'!J$299</f>
        <v>62667</v>
      </c>
      <c r="BV28" s="3">
        <f>'[1]District-wise Teachers Requirem'!K$299</f>
        <v>5647</v>
      </c>
      <c r="BW28" s="3">
        <f>'[1]District-wise Teachers Requirem'!L$299</f>
        <v>0</v>
      </c>
      <c r="BX28" s="3">
        <f>'[1]District-wise Teachers Requirem'!O$299</f>
        <v>1267</v>
      </c>
      <c r="BY28" s="3">
        <f>'[1]District-wise Teachers Requirem'!P$299</f>
        <v>801</v>
      </c>
      <c r="BZ28" s="3">
        <f>'[1]District-wise Teachers Requirem'!Q$299</f>
        <v>485</v>
      </c>
      <c r="CA28" s="3"/>
      <c r="CB28" s="3"/>
      <c r="CC28" s="3"/>
      <c r="CD28" s="3"/>
      <c r="CE28" s="3"/>
      <c r="CF28" s="3"/>
      <c r="CG28" s="3"/>
      <c r="CH28" s="3"/>
      <c r="CI28" s="44">
        <v>6.084316244306902</v>
      </c>
      <c r="CJ28" s="44">
        <v>82.45941842812098</v>
      </c>
      <c r="CK28" s="44">
        <v>11.456265327572112</v>
      </c>
      <c r="CL28" s="44">
        <v>93.30013580805795</v>
      </c>
      <c r="CM28" s="44">
        <v>23.540063377093706</v>
      </c>
    </row>
    <row r="29" spans="2:91" ht="12.75">
      <c r="B29" s="3" t="s">
        <v>62</v>
      </c>
      <c r="C29" s="5" t="s">
        <v>13</v>
      </c>
      <c r="D29" s="6">
        <v>2152</v>
      </c>
      <c r="E29" s="6">
        <v>1498</v>
      </c>
      <c r="F29" s="6">
        <v>931</v>
      </c>
      <c r="G29" s="6">
        <v>418</v>
      </c>
      <c r="H29" s="7">
        <v>2523</v>
      </c>
      <c r="I29" s="7">
        <v>269858</v>
      </c>
      <c r="J29" s="7">
        <v>127278</v>
      </c>
      <c r="K29" s="8">
        <f t="shared" si="0"/>
        <v>47.16480519384268</v>
      </c>
      <c r="L29" s="7">
        <v>117179</v>
      </c>
      <c r="M29" s="7">
        <v>39707</v>
      </c>
      <c r="N29" s="8">
        <f t="shared" si="1"/>
        <v>33.88576451411943</v>
      </c>
      <c r="O29" s="9" t="s">
        <v>110</v>
      </c>
      <c r="P29" s="9">
        <v>1843</v>
      </c>
      <c r="Q29" s="9">
        <v>166985</v>
      </c>
      <c r="R29" s="9">
        <v>10139</v>
      </c>
      <c r="S29" s="9">
        <v>360</v>
      </c>
      <c r="T29" s="9">
        <v>1645</v>
      </c>
      <c r="U29" s="9">
        <v>918</v>
      </c>
      <c r="V29" s="9">
        <v>0</v>
      </c>
      <c r="W29" s="9">
        <v>1065</v>
      </c>
      <c r="X29" s="12">
        <f t="shared" si="5"/>
        <v>0</v>
      </c>
      <c r="Y29" s="6">
        <v>0</v>
      </c>
      <c r="Z29" s="26">
        <v>1425</v>
      </c>
      <c r="AA29" s="26">
        <v>106550</v>
      </c>
      <c r="AB29" s="26">
        <v>8257</v>
      </c>
      <c r="AC29" s="26">
        <v>0</v>
      </c>
      <c r="AD29" s="26">
        <v>418</v>
      </c>
      <c r="AE29" s="26">
        <v>60435</v>
      </c>
      <c r="AF29" s="26">
        <v>4530</v>
      </c>
      <c r="AG29" s="26">
        <v>0</v>
      </c>
      <c r="AH29" s="26">
        <v>400</v>
      </c>
      <c r="AI29" s="14">
        <v>0</v>
      </c>
      <c r="AJ29" s="10" t="s">
        <v>62</v>
      </c>
      <c r="AK29" s="10" t="s">
        <v>13</v>
      </c>
      <c r="AL29" s="75">
        <v>1843</v>
      </c>
      <c r="AM29" s="10">
        <v>560</v>
      </c>
      <c r="AN29" s="38">
        <v>30.38524145415084</v>
      </c>
      <c r="AO29" s="10">
        <v>401</v>
      </c>
      <c r="AP29" s="38">
        <v>21.758003255561583</v>
      </c>
      <c r="AQ29" s="10">
        <v>1329</v>
      </c>
      <c r="AR29" s="38">
        <v>72.1106890938687</v>
      </c>
      <c r="AS29" s="42">
        <v>0</v>
      </c>
      <c r="AT29" s="42">
        <v>0</v>
      </c>
      <c r="AU29" s="42">
        <f t="shared" si="4"/>
        <v>0</v>
      </c>
      <c r="AV29" s="10">
        <v>494</v>
      </c>
      <c r="AW29" s="38">
        <v>26.804123711340207</v>
      </c>
      <c r="AX29" s="7">
        <v>16354</v>
      </c>
      <c r="AY29" s="44">
        <v>80.29655815780428</v>
      </c>
      <c r="AZ29" s="26">
        <v>1425</v>
      </c>
      <c r="BA29" s="26">
        <v>106550</v>
      </c>
      <c r="BB29" s="26">
        <v>8257</v>
      </c>
      <c r="BC29" s="26">
        <v>0</v>
      </c>
      <c r="BD29" s="26">
        <v>418</v>
      </c>
      <c r="BE29" s="26">
        <v>60435</v>
      </c>
      <c r="BF29" s="26">
        <v>4530</v>
      </c>
      <c r="BG29" s="26">
        <v>0</v>
      </c>
      <c r="BH29" s="26">
        <v>929</v>
      </c>
      <c r="BI29" s="26">
        <v>2683</v>
      </c>
      <c r="BJ29" s="26">
        <v>0</v>
      </c>
      <c r="BK29" s="7">
        <v>490</v>
      </c>
      <c r="BL29" s="7">
        <v>260</v>
      </c>
      <c r="BM29" s="10">
        <f t="shared" si="2"/>
        <v>750</v>
      </c>
      <c r="BN29" s="3" t="str">
        <f>'[1]District-wise Teachers Requirem'!B$280</f>
        <v>Nagaland</v>
      </c>
      <c r="BO29" s="3">
        <f>'[1]District-wise Teachers Requirem'!C$280</f>
        <v>0</v>
      </c>
      <c r="BP29" s="3">
        <f>'[1]District-wise Teachers Requirem'!D$280</f>
        <v>1425</v>
      </c>
      <c r="BQ29" s="3">
        <f>'[1]District-wise Teachers Requirem'!E$280</f>
        <v>106550</v>
      </c>
      <c r="BR29" s="3">
        <f>'[1]District-wise Teachers Requirem'!F$280</f>
        <v>8257</v>
      </c>
      <c r="BS29" s="3">
        <f>'[1]District-wise Teachers Requirem'!G$280</f>
        <v>0</v>
      </c>
      <c r="BT29" s="3">
        <f>'[1]District-wise Teachers Requirem'!I$280</f>
        <v>418</v>
      </c>
      <c r="BU29" s="3">
        <f>'[1]District-wise Teachers Requirem'!J$280</f>
        <v>60435</v>
      </c>
      <c r="BV29" s="3">
        <f>'[1]District-wise Teachers Requirem'!K$280</f>
        <v>4530</v>
      </c>
      <c r="BW29" s="3">
        <f>'[1]District-wise Teachers Requirem'!L$280</f>
        <v>0</v>
      </c>
      <c r="BX29" s="3">
        <f>'[1]District-wise Teachers Requirem'!O$280</f>
        <v>929</v>
      </c>
      <c r="BY29" s="3">
        <f>'[1]District-wise Teachers Requirem'!P$280</f>
        <v>2683</v>
      </c>
      <c r="BZ29" s="3">
        <f>'[1]District-wise Teachers Requirem'!Q$280</f>
        <v>0</v>
      </c>
      <c r="CA29" s="3"/>
      <c r="CB29" s="3"/>
      <c r="CC29" s="3"/>
      <c r="CD29" s="3"/>
      <c r="CE29" s="3"/>
      <c r="CF29" s="3"/>
      <c r="CG29" s="3"/>
      <c r="CH29" s="3"/>
      <c r="CI29" s="44">
        <v>21.05159317352274</v>
      </c>
      <c r="CJ29" s="44">
        <v>62.888428529150644</v>
      </c>
      <c r="CK29" s="44">
        <v>16.059978297326623</v>
      </c>
      <c r="CL29" s="44">
        <v>88.98534997287032</v>
      </c>
      <c r="CM29" s="44">
        <v>38.958220293000544</v>
      </c>
    </row>
    <row r="30" spans="2:91" ht="12.75">
      <c r="B30" s="3" t="s">
        <v>70</v>
      </c>
      <c r="C30" s="5" t="s">
        <v>21</v>
      </c>
      <c r="D30" s="6">
        <v>48407</v>
      </c>
      <c r="E30" s="6">
        <v>46362</v>
      </c>
      <c r="F30" s="6">
        <v>19159</v>
      </c>
      <c r="G30" s="6">
        <v>17906</v>
      </c>
      <c r="H30" s="7">
        <v>59422</v>
      </c>
      <c r="I30" s="7">
        <v>4391968</v>
      </c>
      <c r="J30" s="7">
        <v>4134856</v>
      </c>
      <c r="K30" s="8">
        <f t="shared" si="0"/>
        <v>94.14585898622212</v>
      </c>
      <c r="L30" s="7">
        <v>1948894</v>
      </c>
      <c r="M30" s="7">
        <v>1620475</v>
      </c>
      <c r="N30" s="8">
        <f t="shared" si="1"/>
        <v>83.14844214205596</v>
      </c>
      <c r="O30" s="9" t="s">
        <v>111</v>
      </c>
      <c r="P30" s="9">
        <v>53027</v>
      </c>
      <c r="Q30" s="9">
        <v>5755331</v>
      </c>
      <c r="R30" s="9">
        <v>184106</v>
      </c>
      <c r="S30" s="9">
        <v>47780</v>
      </c>
      <c r="T30" s="9">
        <v>8446</v>
      </c>
      <c r="U30" s="9">
        <v>19436</v>
      </c>
      <c r="V30" s="9">
        <v>19898</v>
      </c>
      <c r="W30" s="9">
        <v>11330</v>
      </c>
      <c r="X30" s="12">
        <f t="shared" si="5"/>
        <v>8568</v>
      </c>
      <c r="Y30" s="6">
        <v>1407</v>
      </c>
      <c r="Z30" s="26">
        <v>32840</v>
      </c>
      <c r="AA30" s="26">
        <v>2501083</v>
      </c>
      <c r="AB30" s="26">
        <v>80465</v>
      </c>
      <c r="AC30" s="26">
        <v>18406</v>
      </c>
      <c r="AD30" s="26">
        <v>20187</v>
      </c>
      <c r="AE30" s="26">
        <v>3254248</v>
      </c>
      <c r="AF30" s="26">
        <v>104848</v>
      </c>
      <c r="AG30" s="26">
        <v>5843</v>
      </c>
      <c r="AH30" s="26">
        <v>19076</v>
      </c>
      <c r="AI30" s="14">
        <f t="shared" si="3"/>
        <v>5173</v>
      </c>
      <c r="AJ30" s="10" t="s">
        <v>70</v>
      </c>
      <c r="AK30" s="10" t="s">
        <v>21</v>
      </c>
      <c r="AL30" s="75">
        <v>53027</v>
      </c>
      <c r="AM30" s="10">
        <v>7145</v>
      </c>
      <c r="AN30" s="38">
        <v>13.47426782582458</v>
      </c>
      <c r="AO30" s="10">
        <v>25410</v>
      </c>
      <c r="AP30" s="38">
        <v>47.9189846681879</v>
      </c>
      <c r="AQ30" s="10">
        <v>38321</v>
      </c>
      <c r="AR30" s="38">
        <v>72.26695834197673</v>
      </c>
      <c r="AS30" s="42">
        <v>3172250</v>
      </c>
      <c r="AT30" s="42">
        <v>1330121</v>
      </c>
      <c r="AU30" s="42">
        <f t="shared" si="4"/>
        <v>4502371</v>
      </c>
      <c r="AV30" s="10">
        <v>36894</v>
      </c>
      <c r="AW30" s="38">
        <v>69.575876440304</v>
      </c>
      <c r="AX30" s="7">
        <v>31377</v>
      </c>
      <c r="AY30" s="44">
        <v>14.109949409780775</v>
      </c>
      <c r="AZ30" s="26">
        <v>32840</v>
      </c>
      <c r="BA30" s="26">
        <v>2501083</v>
      </c>
      <c r="BB30" s="26">
        <v>80465</v>
      </c>
      <c r="BC30" s="26">
        <v>18406</v>
      </c>
      <c r="BD30" s="26">
        <v>20187</v>
      </c>
      <c r="BE30" s="26">
        <v>3254248</v>
      </c>
      <c r="BF30" s="26">
        <v>104848</v>
      </c>
      <c r="BG30" s="26">
        <v>5843</v>
      </c>
      <c r="BH30" s="26">
        <v>19135</v>
      </c>
      <c r="BI30" s="26">
        <v>18712</v>
      </c>
      <c r="BJ30" s="26">
        <v>1858</v>
      </c>
      <c r="BK30" s="7">
        <v>60840</v>
      </c>
      <c r="BL30" s="7">
        <v>22156</v>
      </c>
      <c r="BM30" s="10">
        <f t="shared" si="2"/>
        <v>82996</v>
      </c>
      <c r="BN30" s="3" t="str">
        <f>'[1]District-wise Teachers Requirem'!B$411</f>
        <v>Orissa</v>
      </c>
      <c r="BO30" s="3">
        <f>'[1]District-wise Teachers Requirem'!C$411</f>
        <v>0</v>
      </c>
      <c r="BP30" s="3">
        <f>'[1]District-wise Teachers Requirem'!D$411</f>
        <v>32840</v>
      </c>
      <c r="BQ30" s="3">
        <f>'[1]District-wise Teachers Requirem'!E$411</f>
        <v>2501083</v>
      </c>
      <c r="BR30" s="3">
        <f>'[1]District-wise Teachers Requirem'!F$411</f>
        <v>80465</v>
      </c>
      <c r="BS30" s="3">
        <f>'[1]District-wise Teachers Requirem'!G$411</f>
        <v>18406</v>
      </c>
      <c r="BT30" s="3">
        <f>'[1]District-wise Teachers Requirem'!I$411</f>
        <v>20187</v>
      </c>
      <c r="BU30" s="3">
        <f>'[1]District-wise Teachers Requirem'!J$411</f>
        <v>3254248</v>
      </c>
      <c r="BV30" s="3">
        <f>'[1]District-wise Teachers Requirem'!K$411</f>
        <v>104848</v>
      </c>
      <c r="BW30" s="3">
        <f>'[1]District-wise Teachers Requirem'!L$411</f>
        <v>5843</v>
      </c>
      <c r="BX30" s="3">
        <f>'[1]District-wise Teachers Requirem'!O$411</f>
        <v>19135</v>
      </c>
      <c r="BY30" s="3">
        <f>'[1]District-wise Teachers Requirem'!P$411</f>
        <v>18712</v>
      </c>
      <c r="BZ30" s="3">
        <f>'[1]District-wise Teachers Requirem'!Q$411</f>
        <v>1858</v>
      </c>
      <c r="CA30" s="3"/>
      <c r="CB30" s="3"/>
      <c r="CC30" s="3"/>
      <c r="CD30" s="3"/>
      <c r="CE30" s="3"/>
      <c r="CF30" s="3"/>
      <c r="CG30" s="3"/>
      <c r="CH30" s="3"/>
      <c r="CI30" s="44">
        <v>60.91048988314365</v>
      </c>
      <c r="CJ30" s="44">
        <v>35.705624221727994</v>
      </c>
      <c r="CK30" s="44">
        <v>3.383885895128357</v>
      </c>
      <c r="CL30" s="44">
        <v>72.86476700548778</v>
      </c>
      <c r="CM30" s="44">
        <v>38.6557791313859</v>
      </c>
    </row>
    <row r="31" spans="2:91" ht="12.75">
      <c r="B31" s="3" t="s">
        <v>83</v>
      </c>
      <c r="C31" s="5" t="s">
        <v>34</v>
      </c>
      <c r="D31" s="6">
        <v>652</v>
      </c>
      <c r="E31" s="6">
        <v>435</v>
      </c>
      <c r="F31" s="6">
        <v>394</v>
      </c>
      <c r="G31" s="6">
        <v>234</v>
      </c>
      <c r="H31" s="7">
        <v>703</v>
      </c>
      <c r="I31" s="7">
        <v>107888</v>
      </c>
      <c r="J31" s="7">
        <v>47907</v>
      </c>
      <c r="K31" s="8">
        <f t="shared" si="0"/>
        <v>44.40438232240842</v>
      </c>
      <c r="L31" s="7">
        <v>66618</v>
      </c>
      <c r="M31" s="7">
        <v>39072</v>
      </c>
      <c r="N31" s="8">
        <f t="shared" si="1"/>
        <v>58.65081509501936</v>
      </c>
      <c r="O31" s="9" t="s">
        <v>112</v>
      </c>
      <c r="P31" s="9">
        <v>438</v>
      </c>
      <c r="Q31" s="9">
        <v>86979</v>
      </c>
      <c r="R31" s="9">
        <v>3934</v>
      </c>
      <c r="S31" s="9">
        <v>214</v>
      </c>
      <c r="T31" s="9">
        <v>264</v>
      </c>
      <c r="U31" s="9">
        <v>108</v>
      </c>
      <c r="V31" s="9">
        <v>0</v>
      </c>
      <c r="W31" s="9">
        <v>82</v>
      </c>
      <c r="X31" s="12">
        <f t="shared" si="5"/>
        <v>0</v>
      </c>
      <c r="Y31" s="6">
        <v>124</v>
      </c>
      <c r="Z31" s="26">
        <v>242</v>
      </c>
      <c r="AA31" s="26">
        <v>31043</v>
      </c>
      <c r="AB31" s="26">
        <v>1436</v>
      </c>
      <c r="AC31" s="26">
        <v>4</v>
      </c>
      <c r="AD31" s="26">
        <v>196</v>
      </c>
      <c r="AE31" s="26">
        <v>55936</v>
      </c>
      <c r="AF31" s="26">
        <v>3962</v>
      </c>
      <c r="AG31" s="26">
        <v>0</v>
      </c>
      <c r="AH31" s="26">
        <v>12</v>
      </c>
      <c r="AI31" s="14">
        <v>0</v>
      </c>
      <c r="AJ31" s="10" t="s">
        <v>83</v>
      </c>
      <c r="AK31" s="10" t="s">
        <v>34</v>
      </c>
      <c r="AL31" s="75">
        <v>438</v>
      </c>
      <c r="AM31" s="10">
        <v>5</v>
      </c>
      <c r="AN31" s="38">
        <v>1.141552511415525</v>
      </c>
      <c r="AO31" s="10">
        <v>142</v>
      </c>
      <c r="AP31" s="38">
        <v>32.42009132420091</v>
      </c>
      <c r="AQ31" s="10">
        <v>76</v>
      </c>
      <c r="AR31" s="38">
        <v>17.35159817351598</v>
      </c>
      <c r="AS31" s="42">
        <v>0</v>
      </c>
      <c r="AT31" s="42">
        <v>0</v>
      </c>
      <c r="AU31" s="42">
        <f t="shared" si="4"/>
        <v>0</v>
      </c>
      <c r="AV31" s="10">
        <v>92</v>
      </c>
      <c r="AW31" s="38">
        <v>21.00456621004566</v>
      </c>
      <c r="AX31" s="7">
        <v>997</v>
      </c>
      <c r="AY31" s="44">
        <v>10.496946725626447</v>
      </c>
      <c r="AZ31" s="26">
        <v>242</v>
      </c>
      <c r="BA31" s="26">
        <v>31043</v>
      </c>
      <c r="BB31" s="26">
        <v>1436</v>
      </c>
      <c r="BC31" s="26">
        <v>4</v>
      </c>
      <c r="BD31" s="26">
        <v>196</v>
      </c>
      <c r="BE31" s="26">
        <v>55936</v>
      </c>
      <c r="BF31" s="26">
        <v>3962</v>
      </c>
      <c r="BG31" s="26">
        <v>0</v>
      </c>
      <c r="BH31" s="26">
        <v>392</v>
      </c>
      <c r="BI31" s="26">
        <v>4569</v>
      </c>
      <c r="BJ31" s="26">
        <v>0</v>
      </c>
      <c r="BK31" s="7">
        <v>71706</v>
      </c>
      <c r="BL31" s="7">
        <v>87792</v>
      </c>
      <c r="BM31" s="10">
        <f t="shared" si="2"/>
        <v>159498</v>
      </c>
      <c r="BN31" s="3" t="str">
        <f>'[1]District-wise Teachers Requirem'!B$658</f>
        <v>Puducherry</v>
      </c>
      <c r="BO31" s="3">
        <f>'[1]District-wise Teachers Requirem'!C$658</f>
        <v>0</v>
      </c>
      <c r="BP31" s="3">
        <f>'[1]District-wise Teachers Requirem'!D$658</f>
        <v>242</v>
      </c>
      <c r="BQ31" s="3">
        <f>'[1]District-wise Teachers Requirem'!E$658</f>
        <v>31043</v>
      </c>
      <c r="BR31" s="3">
        <f>'[1]District-wise Teachers Requirem'!F$658</f>
        <v>1436</v>
      </c>
      <c r="BS31" s="3">
        <f>'[1]District-wise Teachers Requirem'!G$658</f>
        <v>4</v>
      </c>
      <c r="BT31" s="3">
        <f>'[1]District-wise Teachers Requirem'!I$658</f>
        <v>196</v>
      </c>
      <c r="BU31" s="3">
        <f>'[1]District-wise Teachers Requirem'!J$658</f>
        <v>55936</v>
      </c>
      <c r="BV31" s="3">
        <f>'[1]District-wise Teachers Requirem'!K$658</f>
        <v>3962</v>
      </c>
      <c r="BW31" s="3">
        <f>'[1]District-wise Teachers Requirem'!L$658</f>
        <v>0</v>
      </c>
      <c r="BX31" s="3">
        <f>'[1]District-wise Teachers Requirem'!O$658</f>
        <v>392</v>
      </c>
      <c r="BY31" s="3">
        <f>'[1]District-wise Teachers Requirem'!P$658</f>
        <v>4569</v>
      </c>
      <c r="BZ31" s="3">
        <f>'[1]District-wise Teachers Requirem'!Q$658</f>
        <v>0</v>
      </c>
      <c r="CA31" s="3"/>
      <c r="CB31" s="3"/>
      <c r="CC31" s="3"/>
      <c r="CD31" s="3"/>
      <c r="CE31" s="3"/>
      <c r="CF31" s="3"/>
      <c r="CG31" s="3"/>
      <c r="CH31" s="3"/>
      <c r="CI31" s="44">
        <v>94.33239724278785</v>
      </c>
      <c r="CJ31" s="44">
        <v>5.539954046464131</v>
      </c>
      <c r="CK31" s="44">
        <v>0.12764871074802145</v>
      </c>
      <c r="CL31" s="44">
        <v>73.97260273972603</v>
      </c>
      <c r="CM31" s="44">
        <v>51.82648401826484</v>
      </c>
    </row>
    <row r="32" spans="2:91" ht="12.75">
      <c r="B32" s="3" t="s">
        <v>52</v>
      </c>
      <c r="C32" s="5" t="s">
        <v>3</v>
      </c>
      <c r="D32" s="6">
        <v>14485</v>
      </c>
      <c r="E32" s="6">
        <v>13300</v>
      </c>
      <c r="F32" s="6">
        <v>6617</v>
      </c>
      <c r="G32" s="6">
        <v>5693</v>
      </c>
      <c r="H32" s="7">
        <v>20026</v>
      </c>
      <c r="I32" s="7">
        <v>1581310</v>
      </c>
      <c r="J32" s="7">
        <v>1262274</v>
      </c>
      <c r="K32" s="8">
        <f t="shared" si="0"/>
        <v>79.8245758263718</v>
      </c>
      <c r="L32" s="7">
        <v>977648</v>
      </c>
      <c r="M32" s="7">
        <v>774744</v>
      </c>
      <c r="N32" s="8">
        <f t="shared" si="1"/>
        <v>79.24569988380276</v>
      </c>
      <c r="O32" s="9" t="s">
        <v>113</v>
      </c>
      <c r="P32" s="9">
        <v>18294</v>
      </c>
      <c r="Q32" s="9">
        <v>2037018</v>
      </c>
      <c r="R32" s="9">
        <v>75756</v>
      </c>
      <c r="S32" s="9">
        <v>9046</v>
      </c>
      <c r="T32" s="9">
        <v>4277</v>
      </c>
      <c r="U32" s="9">
        <v>3042</v>
      </c>
      <c r="V32" s="9">
        <v>1727</v>
      </c>
      <c r="W32" s="9">
        <v>3741</v>
      </c>
      <c r="X32" s="12">
        <f t="shared" si="5"/>
        <v>0</v>
      </c>
      <c r="Y32" s="6">
        <v>587</v>
      </c>
      <c r="Z32" s="26">
        <v>12945</v>
      </c>
      <c r="AA32" s="26">
        <v>1260165</v>
      </c>
      <c r="AB32" s="26">
        <v>34681</v>
      </c>
      <c r="AC32" s="26">
        <v>10958</v>
      </c>
      <c r="AD32" s="26">
        <v>5349</v>
      </c>
      <c r="AE32" s="26">
        <v>776853</v>
      </c>
      <c r="AF32" s="26">
        <v>32544</v>
      </c>
      <c r="AG32" s="26">
        <v>256</v>
      </c>
      <c r="AH32" s="26">
        <v>3843</v>
      </c>
      <c r="AI32" s="14">
        <f t="shared" si="3"/>
        <v>7371</v>
      </c>
      <c r="AJ32" s="10" t="s">
        <v>52</v>
      </c>
      <c r="AK32" s="10" t="s">
        <v>3</v>
      </c>
      <c r="AL32" s="75">
        <v>18294</v>
      </c>
      <c r="AM32" s="10">
        <v>453</v>
      </c>
      <c r="AN32" s="38">
        <v>2.4762217120367334</v>
      </c>
      <c r="AO32" s="10">
        <v>2200</v>
      </c>
      <c r="AP32" s="38">
        <v>12.025800809008418</v>
      </c>
      <c r="AQ32" s="10">
        <v>2689</v>
      </c>
      <c r="AR32" s="38">
        <v>14.69880835246529</v>
      </c>
      <c r="AS32" s="42">
        <v>1360650</v>
      </c>
      <c r="AT32" s="42">
        <v>822205</v>
      </c>
      <c r="AU32" s="42">
        <f t="shared" si="4"/>
        <v>2182855</v>
      </c>
      <c r="AV32" s="10">
        <v>2181</v>
      </c>
      <c r="AW32" s="38">
        <v>11.921941620203345</v>
      </c>
      <c r="AX32" s="7">
        <v>2463</v>
      </c>
      <c r="AY32" s="44">
        <v>3.0882463575494645</v>
      </c>
      <c r="AZ32" s="26">
        <v>12945</v>
      </c>
      <c r="BA32" s="26">
        <v>1260165</v>
      </c>
      <c r="BB32" s="26">
        <v>34681</v>
      </c>
      <c r="BC32" s="26">
        <v>10958</v>
      </c>
      <c r="BD32" s="26">
        <v>5349</v>
      </c>
      <c r="BE32" s="26">
        <v>776853</v>
      </c>
      <c r="BF32" s="26">
        <v>32544</v>
      </c>
      <c r="BG32" s="26">
        <v>256</v>
      </c>
      <c r="BH32" s="26">
        <v>6514</v>
      </c>
      <c r="BI32" s="26">
        <v>9763</v>
      </c>
      <c r="BJ32" s="26">
        <v>111</v>
      </c>
      <c r="BK32" s="7">
        <v>2636</v>
      </c>
      <c r="BL32" s="7">
        <v>4474</v>
      </c>
      <c r="BM32" s="10">
        <f t="shared" si="2"/>
        <v>7110</v>
      </c>
      <c r="BN32" s="3" t="str">
        <f>'[1]District-wise Teachers Requirem'!B$60</f>
        <v>Punjab</v>
      </c>
      <c r="BO32" s="3">
        <f>'[1]District-wise Teachers Requirem'!C$60</f>
        <v>0</v>
      </c>
      <c r="BP32" s="3">
        <f>'[1]District-wise Teachers Requirem'!D$60</f>
        <v>12945</v>
      </c>
      <c r="BQ32" s="3">
        <f>'[1]District-wise Teachers Requirem'!E$60</f>
        <v>1260165</v>
      </c>
      <c r="BR32" s="3">
        <f>'[1]District-wise Teachers Requirem'!F$60</f>
        <v>34681</v>
      </c>
      <c r="BS32" s="3">
        <f>'[1]District-wise Teachers Requirem'!G$60</f>
        <v>10958</v>
      </c>
      <c r="BT32" s="3">
        <f>'[1]District-wise Teachers Requirem'!I$60</f>
        <v>5349</v>
      </c>
      <c r="BU32" s="3">
        <f>'[1]District-wise Teachers Requirem'!J$60</f>
        <v>776853</v>
      </c>
      <c r="BV32" s="3">
        <f>'[1]District-wise Teachers Requirem'!K$60</f>
        <v>32544</v>
      </c>
      <c r="BW32" s="3">
        <f>'[1]District-wise Teachers Requirem'!L$60</f>
        <v>256</v>
      </c>
      <c r="BX32" s="3">
        <f>'[1]District-wise Teachers Requirem'!O$60</f>
        <v>6514</v>
      </c>
      <c r="BY32" s="3">
        <f>'[1]District-wise Teachers Requirem'!P$60</f>
        <v>9763</v>
      </c>
      <c r="BZ32" s="3">
        <f>'[1]District-wise Teachers Requirem'!Q$60</f>
        <v>111</v>
      </c>
      <c r="CA32" s="3"/>
      <c r="CB32" s="3"/>
      <c r="CC32" s="3"/>
      <c r="CD32" s="3"/>
      <c r="CE32" s="3"/>
      <c r="CF32" s="3"/>
      <c r="CG32" s="3"/>
      <c r="CH32" s="3"/>
      <c r="CI32" s="44">
        <v>99.20161524453007</v>
      </c>
      <c r="CJ32" s="44">
        <v>0.7495579191849877</v>
      </c>
      <c r="CK32" s="44">
        <v>0.04882683628493758</v>
      </c>
      <c r="CL32" s="44">
        <v>78.75806275281512</v>
      </c>
      <c r="CM32" s="44">
        <v>46.053350825407236</v>
      </c>
    </row>
    <row r="33" spans="2:91" ht="12.75">
      <c r="B33" s="3" t="s">
        <v>57</v>
      </c>
      <c r="C33" s="5" t="s">
        <v>8</v>
      </c>
      <c r="D33" s="6">
        <v>97197</v>
      </c>
      <c r="E33" s="6">
        <v>72623</v>
      </c>
      <c r="F33" s="6">
        <v>45971</v>
      </c>
      <c r="G33" s="6">
        <v>27058</v>
      </c>
      <c r="H33" s="7">
        <v>103303</v>
      </c>
      <c r="I33" s="7">
        <v>8757869</v>
      </c>
      <c r="J33" s="7">
        <v>5852786</v>
      </c>
      <c r="K33" s="8">
        <f t="shared" si="0"/>
        <v>66.828882688243</v>
      </c>
      <c r="L33" s="7">
        <v>3438766</v>
      </c>
      <c r="M33" s="7">
        <v>2041604</v>
      </c>
      <c r="N33" s="8">
        <f t="shared" si="1"/>
        <v>59.37025083998155</v>
      </c>
      <c r="O33" s="9" t="s">
        <v>114</v>
      </c>
      <c r="P33" s="9">
        <v>77199</v>
      </c>
      <c r="Q33" s="9">
        <v>7894390</v>
      </c>
      <c r="R33" s="9">
        <v>282729</v>
      </c>
      <c r="S33" s="9">
        <v>52337</v>
      </c>
      <c r="T33" s="9">
        <v>1950</v>
      </c>
      <c r="U33" s="9">
        <v>28931</v>
      </c>
      <c r="V33" s="9">
        <v>21456</v>
      </c>
      <c r="W33" s="9">
        <v>2673</v>
      </c>
      <c r="X33" s="12">
        <f t="shared" si="5"/>
        <v>18783</v>
      </c>
      <c r="Y33" s="6">
        <v>683</v>
      </c>
      <c r="Z33" s="26">
        <v>50702</v>
      </c>
      <c r="AA33" s="26">
        <v>3456717</v>
      </c>
      <c r="AB33" s="26">
        <v>103537</v>
      </c>
      <c r="AC33" s="26">
        <v>38459</v>
      </c>
      <c r="AD33" s="26">
        <v>26497</v>
      </c>
      <c r="AE33" s="26">
        <v>4437673</v>
      </c>
      <c r="AF33" s="26">
        <v>149420</v>
      </c>
      <c r="AG33" s="26">
        <v>7588</v>
      </c>
      <c r="AH33" s="26">
        <v>0</v>
      </c>
      <c r="AI33" s="14">
        <f t="shared" si="3"/>
        <v>46047</v>
      </c>
      <c r="AJ33" s="10" t="s">
        <v>57</v>
      </c>
      <c r="AK33" s="10" t="s">
        <v>8</v>
      </c>
      <c r="AL33" s="75">
        <v>77199</v>
      </c>
      <c r="AM33" s="10">
        <v>11092</v>
      </c>
      <c r="AN33" s="38">
        <v>14.368061762458062</v>
      </c>
      <c r="AO33" s="10">
        <v>51884</v>
      </c>
      <c r="AP33" s="38">
        <v>67.20812445757069</v>
      </c>
      <c r="AQ33" s="10">
        <v>16347</v>
      </c>
      <c r="AR33" s="38">
        <v>21.175144755761085</v>
      </c>
      <c r="AS33" s="42">
        <v>0</v>
      </c>
      <c r="AT33" s="42">
        <v>441832</v>
      </c>
      <c r="AU33" s="42">
        <f t="shared" si="4"/>
        <v>441832</v>
      </c>
      <c r="AV33" s="10">
        <v>32545</v>
      </c>
      <c r="AW33" s="38">
        <v>42.15728183007552</v>
      </c>
      <c r="AX33" s="7">
        <v>63199</v>
      </c>
      <c r="AY33" s="44">
        <v>14.96436435962399</v>
      </c>
      <c r="AZ33" s="26">
        <v>50702</v>
      </c>
      <c r="BA33" s="26">
        <v>3456717</v>
      </c>
      <c r="BB33" s="26">
        <v>103537</v>
      </c>
      <c r="BC33" s="26">
        <v>38459</v>
      </c>
      <c r="BD33" s="26">
        <v>26497</v>
      </c>
      <c r="BE33" s="26">
        <v>4437673</v>
      </c>
      <c r="BF33" s="26">
        <v>149420</v>
      </c>
      <c r="BG33" s="26">
        <v>7588</v>
      </c>
      <c r="BH33" s="26">
        <v>45939</v>
      </c>
      <c r="BI33" s="26">
        <v>98470</v>
      </c>
      <c r="BJ33" s="26">
        <v>92</v>
      </c>
      <c r="BK33" s="7">
        <v>50118</v>
      </c>
      <c r="BL33" s="7">
        <v>19806</v>
      </c>
      <c r="BM33" s="10">
        <f t="shared" si="2"/>
        <v>69924</v>
      </c>
      <c r="BN33" s="3" t="str">
        <f>'[1]District-wise Teachers Requirem'!B$140</f>
        <v>Rajasthan</v>
      </c>
      <c r="BO33" s="3">
        <f>'[1]District-wise Teachers Requirem'!C$140</f>
        <v>0</v>
      </c>
      <c r="BP33" s="3">
        <f>'[1]District-wise Teachers Requirem'!D$140</f>
        <v>50702</v>
      </c>
      <c r="BQ33" s="3">
        <f>'[1]District-wise Teachers Requirem'!E$140</f>
        <v>3456717</v>
      </c>
      <c r="BR33" s="3">
        <f>'[1]District-wise Teachers Requirem'!F$140</f>
        <v>103537</v>
      </c>
      <c r="BS33" s="3">
        <f>'[1]District-wise Teachers Requirem'!G$140</f>
        <v>38459</v>
      </c>
      <c r="BT33" s="3">
        <f>'[1]District-wise Teachers Requirem'!I$140</f>
        <v>26497</v>
      </c>
      <c r="BU33" s="3">
        <f>'[1]District-wise Teachers Requirem'!J$140</f>
        <v>4437673</v>
      </c>
      <c r="BV33" s="3">
        <f>'[1]District-wise Teachers Requirem'!K$140</f>
        <v>149420</v>
      </c>
      <c r="BW33" s="3">
        <f>'[1]District-wise Teachers Requirem'!L$140</f>
        <v>7588</v>
      </c>
      <c r="BX33" s="3">
        <f>'[1]District-wise Teachers Requirem'!O$140</f>
        <v>45939</v>
      </c>
      <c r="BY33" s="3">
        <f>'[1]District-wise Teachers Requirem'!P$140</f>
        <v>98470</v>
      </c>
      <c r="BZ33" s="3">
        <f>'[1]District-wise Teachers Requirem'!Q$140</f>
        <v>92</v>
      </c>
      <c r="CA33" s="3"/>
      <c r="CB33" s="3"/>
      <c r="CC33" s="3"/>
      <c r="CD33" s="3"/>
      <c r="CE33" s="3"/>
      <c r="CF33" s="3"/>
      <c r="CG33" s="3"/>
      <c r="CH33" s="3"/>
      <c r="CI33" s="44">
        <v>99.36090930644859</v>
      </c>
      <c r="CJ33" s="44">
        <v>0.544607185700788</v>
      </c>
      <c r="CK33" s="44">
        <v>0.09448350785062405</v>
      </c>
      <c r="CL33" s="44">
        <v>83.71092889804272</v>
      </c>
      <c r="CM33" s="44">
        <v>42.79070972421923</v>
      </c>
    </row>
    <row r="34" spans="2:91" ht="12.75">
      <c r="B34" s="3" t="s">
        <v>60</v>
      </c>
      <c r="C34" s="5" t="s">
        <v>11</v>
      </c>
      <c r="D34" s="6">
        <v>1140</v>
      </c>
      <c r="E34" s="6">
        <v>908</v>
      </c>
      <c r="F34" s="6">
        <v>344</v>
      </c>
      <c r="G34" s="6">
        <v>304</v>
      </c>
      <c r="H34" s="7">
        <v>1150</v>
      </c>
      <c r="I34" s="7">
        <v>87107</v>
      </c>
      <c r="J34" s="7">
        <v>72646</v>
      </c>
      <c r="K34" s="8">
        <f t="shared" si="0"/>
        <v>83.39857875945677</v>
      </c>
      <c r="L34" s="7">
        <v>34131</v>
      </c>
      <c r="M34" s="7">
        <v>29708</v>
      </c>
      <c r="N34" s="8">
        <f t="shared" si="1"/>
        <v>87.04110632562772</v>
      </c>
      <c r="O34" s="9" t="s">
        <v>115</v>
      </c>
      <c r="P34" s="9">
        <v>863</v>
      </c>
      <c r="Q34" s="9">
        <v>102354</v>
      </c>
      <c r="R34" s="9">
        <v>6043</v>
      </c>
      <c r="S34" s="9">
        <v>222</v>
      </c>
      <c r="T34" s="9">
        <v>274</v>
      </c>
      <c r="U34" s="9">
        <v>0</v>
      </c>
      <c r="V34" s="9">
        <v>0</v>
      </c>
      <c r="W34" s="9">
        <v>106</v>
      </c>
      <c r="X34" s="12">
        <f t="shared" si="5"/>
        <v>0</v>
      </c>
      <c r="Y34" s="6">
        <v>32</v>
      </c>
      <c r="Z34" s="26">
        <v>575</v>
      </c>
      <c r="AA34" s="26">
        <v>29666</v>
      </c>
      <c r="AB34" s="26">
        <v>2866</v>
      </c>
      <c r="AC34" s="26">
        <v>0</v>
      </c>
      <c r="AD34" s="26">
        <v>288</v>
      </c>
      <c r="AE34" s="26">
        <v>72688</v>
      </c>
      <c r="AF34" s="26">
        <v>3781</v>
      </c>
      <c r="AG34" s="26">
        <v>0</v>
      </c>
      <c r="AH34" s="26">
        <v>16</v>
      </c>
      <c r="AI34" s="14">
        <v>0</v>
      </c>
      <c r="AJ34" s="10" t="s">
        <v>60</v>
      </c>
      <c r="AK34" s="10" t="s">
        <v>11</v>
      </c>
      <c r="AL34" s="75">
        <v>863</v>
      </c>
      <c r="AM34" s="10">
        <v>203</v>
      </c>
      <c r="AN34" s="38">
        <v>23.522595596755504</v>
      </c>
      <c r="AO34" s="10">
        <v>111</v>
      </c>
      <c r="AP34" s="38">
        <v>12.862108922363847</v>
      </c>
      <c r="AQ34" s="10">
        <v>480</v>
      </c>
      <c r="AR34" s="38">
        <v>55.61993047508691</v>
      </c>
      <c r="AS34" s="42">
        <v>0</v>
      </c>
      <c r="AT34" s="42">
        <v>21023</v>
      </c>
      <c r="AU34" s="42">
        <f t="shared" si="4"/>
        <v>21023</v>
      </c>
      <c r="AV34" s="10">
        <v>688</v>
      </c>
      <c r="AW34" s="38">
        <v>79.72190034762457</v>
      </c>
      <c r="AX34" s="7">
        <v>5053</v>
      </c>
      <c r="AY34" s="44">
        <v>60.183420676512625</v>
      </c>
      <c r="AZ34" s="26">
        <v>575</v>
      </c>
      <c r="BA34" s="26">
        <v>29666</v>
      </c>
      <c r="BB34" s="26">
        <v>2866</v>
      </c>
      <c r="BC34" s="26">
        <v>0</v>
      </c>
      <c r="BD34" s="26">
        <v>288</v>
      </c>
      <c r="BE34" s="26">
        <v>72688</v>
      </c>
      <c r="BF34" s="26">
        <v>3781</v>
      </c>
      <c r="BG34" s="26">
        <v>0</v>
      </c>
      <c r="BH34" s="26">
        <v>344</v>
      </c>
      <c r="BI34" s="26">
        <v>1060</v>
      </c>
      <c r="BJ34" s="26">
        <v>0</v>
      </c>
      <c r="BK34" s="7">
        <v>72110</v>
      </c>
      <c r="BL34" s="7">
        <v>1112</v>
      </c>
      <c r="BM34" s="10">
        <f t="shared" si="2"/>
        <v>73222</v>
      </c>
      <c r="BN34" s="3" t="str">
        <f>'[1]District-wise Teachers Requirem'!B$254</f>
        <v>Sikkim</v>
      </c>
      <c r="BO34" s="3">
        <f>'[1]District-wise Teachers Requirem'!C$254</f>
        <v>0</v>
      </c>
      <c r="BP34" s="3">
        <f>'[1]District-wise Teachers Requirem'!D$254</f>
        <v>575</v>
      </c>
      <c r="BQ34" s="3">
        <f>'[1]District-wise Teachers Requirem'!E$254</f>
        <v>29666</v>
      </c>
      <c r="BR34" s="3">
        <f>'[1]District-wise Teachers Requirem'!F$254</f>
        <v>2866</v>
      </c>
      <c r="BS34" s="3">
        <f>'[1]District-wise Teachers Requirem'!G$254</f>
        <v>0</v>
      </c>
      <c r="BT34" s="3">
        <f>'[1]District-wise Teachers Requirem'!I$254</f>
        <v>288</v>
      </c>
      <c r="BU34" s="3">
        <f>'[1]District-wise Teachers Requirem'!J$254</f>
        <v>72688</v>
      </c>
      <c r="BV34" s="3">
        <f>'[1]District-wise Teachers Requirem'!K$254</f>
        <v>3781</v>
      </c>
      <c r="BW34" s="3">
        <f>'[1]District-wise Teachers Requirem'!L$254</f>
        <v>0</v>
      </c>
      <c r="BX34" s="3">
        <f>'[1]District-wise Teachers Requirem'!O$254</f>
        <v>344</v>
      </c>
      <c r="BY34" s="3">
        <f>'[1]District-wise Teachers Requirem'!P$254</f>
        <v>1060</v>
      </c>
      <c r="BZ34" s="3">
        <f>'[1]District-wise Teachers Requirem'!Q$254</f>
        <v>0</v>
      </c>
      <c r="CA34" s="3"/>
      <c r="CB34" s="3"/>
      <c r="CC34" s="3"/>
      <c r="CD34" s="3"/>
      <c r="CE34" s="3"/>
      <c r="CF34" s="3"/>
      <c r="CG34" s="3"/>
      <c r="CH34" s="3"/>
      <c r="CI34" s="44">
        <v>53.68037135278515</v>
      </c>
      <c r="CJ34" s="44">
        <v>31.34946949602122</v>
      </c>
      <c r="CK34" s="44">
        <v>14.970159151193634</v>
      </c>
      <c r="CL34" s="44">
        <v>60.37079953650058</v>
      </c>
      <c r="CM34" s="44">
        <v>28.85283893395133</v>
      </c>
    </row>
    <row r="35" spans="2:91" ht="12.75">
      <c r="B35" s="3" t="s">
        <v>82</v>
      </c>
      <c r="C35" s="5" t="s">
        <v>33</v>
      </c>
      <c r="D35" s="6">
        <v>48386</v>
      </c>
      <c r="E35" s="6">
        <v>40566</v>
      </c>
      <c r="F35" s="6">
        <v>18472</v>
      </c>
      <c r="G35" s="6">
        <v>14231</v>
      </c>
      <c r="H35" s="7">
        <v>53307</v>
      </c>
      <c r="I35" s="7">
        <v>6123687</v>
      </c>
      <c r="J35" s="7">
        <v>2884068</v>
      </c>
      <c r="K35" s="8">
        <f t="shared" si="0"/>
        <v>47.09692053169929</v>
      </c>
      <c r="L35" s="7">
        <v>3719066</v>
      </c>
      <c r="M35" s="7">
        <v>1984363</v>
      </c>
      <c r="N35" s="8">
        <f t="shared" si="1"/>
        <v>53.35648789239018</v>
      </c>
      <c r="O35" s="9" t="s">
        <v>116</v>
      </c>
      <c r="P35" s="9">
        <v>35223</v>
      </c>
      <c r="Q35" s="9">
        <v>4868431</v>
      </c>
      <c r="R35" s="9">
        <v>166476</v>
      </c>
      <c r="S35" s="9">
        <v>25018</v>
      </c>
      <c r="T35" s="9">
        <v>13349</v>
      </c>
      <c r="U35" s="9">
        <v>6047</v>
      </c>
      <c r="V35" s="9">
        <v>5622</v>
      </c>
      <c r="W35" s="9">
        <v>2503</v>
      </c>
      <c r="X35" s="12">
        <f t="shared" si="5"/>
        <v>3119</v>
      </c>
      <c r="Y35" s="6">
        <v>13402</v>
      </c>
      <c r="Z35" s="26">
        <v>24349</v>
      </c>
      <c r="AA35" s="26">
        <v>1975583</v>
      </c>
      <c r="AB35" s="26">
        <v>67452</v>
      </c>
      <c r="AC35" s="26">
        <v>8478</v>
      </c>
      <c r="AD35" s="26">
        <v>10874</v>
      </c>
      <c r="AE35" s="26">
        <v>2892848</v>
      </c>
      <c r="AF35" s="26">
        <v>80402</v>
      </c>
      <c r="AG35" s="26">
        <v>13904</v>
      </c>
      <c r="AH35" s="26">
        <v>4589</v>
      </c>
      <c r="AI35" s="14">
        <f t="shared" si="3"/>
        <v>17793</v>
      </c>
      <c r="AJ35" s="10" t="s">
        <v>82</v>
      </c>
      <c r="AK35" s="10" t="s">
        <v>33</v>
      </c>
      <c r="AL35" s="75">
        <v>35223</v>
      </c>
      <c r="AM35" s="10">
        <v>0</v>
      </c>
      <c r="AN35" s="38">
        <v>0</v>
      </c>
      <c r="AO35" s="10">
        <v>12255</v>
      </c>
      <c r="AP35" s="38">
        <v>34.79260710331318</v>
      </c>
      <c r="AQ35" s="10">
        <v>16808</v>
      </c>
      <c r="AR35" s="38">
        <v>47.7188200891463</v>
      </c>
      <c r="AS35" s="42">
        <v>0</v>
      </c>
      <c r="AT35" s="42">
        <v>0</v>
      </c>
      <c r="AU35" s="42">
        <f t="shared" si="4"/>
        <v>0</v>
      </c>
      <c r="AV35" s="10">
        <v>18300</v>
      </c>
      <c r="AW35" s="38">
        <v>51.95468869772591</v>
      </c>
      <c r="AX35" s="7">
        <v>17943</v>
      </c>
      <c r="AY35" s="44">
        <v>5.665238490658972</v>
      </c>
      <c r="AZ35" s="26">
        <v>24349</v>
      </c>
      <c r="BA35" s="26">
        <v>1975583</v>
      </c>
      <c r="BB35" s="26">
        <v>67452</v>
      </c>
      <c r="BC35" s="26">
        <v>8478</v>
      </c>
      <c r="BD35" s="26">
        <v>10874</v>
      </c>
      <c r="BE35" s="26">
        <v>2892848</v>
      </c>
      <c r="BF35" s="26">
        <v>80402</v>
      </c>
      <c r="BG35" s="26">
        <v>13904</v>
      </c>
      <c r="BH35" s="26">
        <v>18472</v>
      </c>
      <c r="BI35" s="26">
        <v>104168</v>
      </c>
      <c r="BJ35" s="26">
        <v>0</v>
      </c>
      <c r="BK35" s="7">
        <v>2816184</v>
      </c>
      <c r="BL35" s="7">
        <v>1424912</v>
      </c>
      <c r="BM35" s="10">
        <f t="shared" si="2"/>
        <v>4241096</v>
      </c>
      <c r="BN35" s="3" t="str">
        <f>'[1]District-wise Teachers Requirem'!B$653</f>
        <v>Tamil Nadu</v>
      </c>
      <c r="BO35" s="3">
        <f>'[1]District-wise Teachers Requirem'!C$653</f>
        <v>0</v>
      </c>
      <c r="BP35" s="3">
        <f>'[1]District-wise Teachers Requirem'!D$653</f>
        <v>24349</v>
      </c>
      <c r="BQ35" s="3">
        <f>'[1]District-wise Teachers Requirem'!E$653</f>
        <v>1975583</v>
      </c>
      <c r="BR35" s="3">
        <f>'[1]District-wise Teachers Requirem'!F$653</f>
        <v>67452</v>
      </c>
      <c r="BS35" s="3">
        <f>'[1]District-wise Teachers Requirem'!G$653</f>
        <v>8478</v>
      </c>
      <c r="BT35" s="3">
        <f>'[1]District-wise Teachers Requirem'!I$653</f>
        <v>10874</v>
      </c>
      <c r="BU35" s="3">
        <f>'[1]District-wise Teachers Requirem'!J$653</f>
        <v>2892848</v>
      </c>
      <c r="BV35" s="3">
        <f>'[1]District-wise Teachers Requirem'!K$653</f>
        <v>80402</v>
      </c>
      <c r="BW35" s="3">
        <f>'[1]District-wise Teachers Requirem'!L$653</f>
        <v>13904</v>
      </c>
      <c r="BX35" s="3">
        <f>'[1]District-wise Teachers Requirem'!O$653</f>
        <v>18472</v>
      </c>
      <c r="BY35" s="3">
        <f>'[1]District-wise Teachers Requirem'!P$653</f>
        <v>104168</v>
      </c>
      <c r="BZ35" s="3">
        <f>'[1]District-wise Teachers Requirem'!Q$653</f>
        <v>0</v>
      </c>
      <c r="CA35" s="3"/>
      <c r="CB35" s="3"/>
      <c r="CC35" s="3"/>
      <c r="CD35" s="3"/>
      <c r="CE35" s="3"/>
      <c r="CF35" s="3"/>
      <c r="CG35" s="3"/>
      <c r="CH35" s="3"/>
      <c r="CI35" s="44">
        <v>75.41053825456389</v>
      </c>
      <c r="CJ35" s="44">
        <v>24.58765187803907</v>
      </c>
      <c r="CK35" s="44">
        <v>0.0018098673970487094</v>
      </c>
      <c r="CL35" s="44">
        <v>49.75726088067456</v>
      </c>
      <c r="CM35" s="44">
        <v>16.710672004088238</v>
      </c>
    </row>
    <row r="36" spans="2:91" ht="12.75">
      <c r="B36" s="3" t="s">
        <v>65</v>
      </c>
      <c r="C36" s="5" t="s">
        <v>16</v>
      </c>
      <c r="D36" s="6">
        <v>3825</v>
      </c>
      <c r="E36" s="6">
        <v>3733</v>
      </c>
      <c r="F36" s="6">
        <v>1747</v>
      </c>
      <c r="G36" s="6">
        <v>1688</v>
      </c>
      <c r="H36" s="7">
        <v>3901</v>
      </c>
      <c r="I36" s="7">
        <v>464985</v>
      </c>
      <c r="J36" s="7">
        <v>430472</v>
      </c>
      <c r="K36" s="8">
        <f t="shared" si="0"/>
        <v>92.57761003043109</v>
      </c>
      <c r="L36" s="7">
        <v>209088</v>
      </c>
      <c r="M36" s="7">
        <v>191244</v>
      </c>
      <c r="N36" s="8">
        <f t="shared" si="1"/>
        <v>91.4657943067034</v>
      </c>
      <c r="O36" s="9" t="s">
        <v>117</v>
      </c>
      <c r="P36" s="9">
        <v>3739</v>
      </c>
      <c r="Q36" s="9">
        <v>621716</v>
      </c>
      <c r="R36" s="9">
        <v>21350</v>
      </c>
      <c r="S36" s="9">
        <v>4372</v>
      </c>
      <c r="T36" s="9">
        <v>177</v>
      </c>
      <c r="U36" s="9">
        <v>427</v>
      </c>
      <c r="V36" s="9">
        <v>3768</v>
      </c>
      <c r="W36" s="9">
        <v>836</v>
      </c>
      <c r="X36" s="12">
        <f t="shared" si="5"/>
        <v>2932</v>
      </c>
      <c r="Y36" s="6">
        <v>144</v>
      </c>
      <c r="Z36" s="26">
        <v>2100</v>
      </c>
      <c r="AA36" s="26">
        <v>149266</v>
      </c>
      <c r="AB36" s="26">
        <v>8100</v>
      </c>
      <c r="AC36" s="26">
        <v>40</v>
      </c>
      <c r="AD36" s="26">
        <v>1639</v>
      </c>
      <c r="AE36" s="26">
        <v>472450</v>
      </c>
      <c r="AF36" s="26">
        <v>20572</v>
      </c>
      <c r="AG36" s="26">
        <v>0</v>
      </c>
      <c r="AH36" s="26">
        <v>1989</v>
      </c>
      <c r="AI36" s="14">
        <v>0</v>
      </c>
      <c r="AJ36" s="10" t="s">
        <v>65</v>
      </c>
      <c r="AK36" s="10" t="s">
        <v>16</v>
      </c>
      <c r="AL36" s="75">
        <v>3739</v>
      </c>
      <c r="AM36" s="10">
        <v>878</v>
      </c>
      <c r="AN36" s="38">
        <v>23.482214495854507</v>
      </c>
      <c r="AO36" s="10">
        <v>1168</v>
      </c>
      <c r="AP36" s="38">
        <v>31.238299010430598</v>
      </c>
      <c r="AQ36" s="10">
        <v>2967</v>
      </c>
      <c r="AR36" s="38">
        <v>79.35276811981812</v>
      </c>
      <c r="AS36" s="42">
        <v>379830</v>
      </c>
      <c r="AT36" s="42">
        <v>166756</v>
      </c>
      <c r="AU36" s="42">
        <f t="shared" si="4"/>
        <v>546586</v>
      </c>
      <c r="AV36" s="10">
        <v>3254</v>
      </c>
      <c r="AW36" s="38">
        <v>87.02861727734688</v>
      </c>
      <c r="AX36" s="7">
        <v>18575</v>
      </c>
      <c r="AY36" s="44">
        <v>59.74589900289482</v>
      </c>
      <c r="AZ36" s="26">
        <v>2100</v>
      </c>
      <c r="BA36" s="26">
        <v>149266</v>
      </c>
      <c r="BB36" s="26">
        <v>8100</v>
      </c>
      <c r="BC36" s="26">
        <v>40</v>
      </c>
      <c r="BD36" s="26">
        <v>1639</v>
      </c>
      <c r="BE36" s="26">
        <v>472450</v>
      </c>
      <c r="BF36" s="26">
        <v>20572</v>
      </c>
      <c r="BG36" s="26">
        <v>0</v>
      </c>
      <c r="BH36" s="26">
        <v>1747</v>
      </c>
      <c r="BI36" s="26">
        <v>3886</v>
      </c>
      <c r="BJ36" s="26">
        <v>0</v>
      </c>
      <c r="BK36" s="7">
        <v>9682</v>
      </c>
      <c r="BL36" s="7">
        <v>1146</v>
      </c>
      <c r="BM36" s="10">
        <f t="shared" si="2"/>
        <v>10828</v>
      </c>
      <c r="BN36" s="3" t="str">
        <f>'[1]District-wise Teachers Requirem'!B$304</f>
        <v>Tripura</v>
      </c>
      <c r="BO36" s="3">
        <f>'[1]District-wise Teachers Requirem'!C$304</f>
        <v>0</v>
      </c>
      <c r="BP36" s="3">
        <f>'[1]District-wise Teachers Requirem'!D$304</f>
        <v>2100</v>
      </c>
      <c r="BQ36" s="3">
        <f>'[1]District-wise Teachers Requirem'!E$304</f>
        <v>149266</v>
      </c>
      <c r="BR36" s="3">
        <f>'[1]District-wise Teachers Requirem'!F$304</f>
        <v>8100</v>
      </c>
      <c r="BS36" s="3">
        <f>'[1]District-wise Teachers Requirem'!G$304</f>
        <v>40</v>
      </c>
      <c r="BT36" s="3">
        <f>'[1]District-wise Teachers Requirem'!I$304</f>
        <v>1639</v>
      </c>
      <c r="BU36" s="3">
        <f>'[1]District-wise Teachers Requirem'!J$304</f>
        <v>472450</v>
      </c>
      <c r="BV36" s="3">
        <f>'[1]District-wise Teachers Requirem'!K$304</f>
        <v>20572</v>
      </c>
      <c r="BW36" s="3">
        <f>'[1]District-wise Teachers Requirem'!L$304</f>
        <v>0</v>
      </c>
      <c r="BX36" s="3">
        <f>'[1]District-wise Teachers Requirem'!O$304</f>
        <v>1747</v>
      </c>
      <c r="BY36" s="3">
        <f>'[1]District-wise Teachers Requirem'!P$304</f>
        <v>3886</v>
      </c>
      <c r="BZ36" s="3">
        <f>'[1]District-wise Teachers Requirem'!Q$304</f>
        <v>0</v>
      </c>
      <c r="CA36" s="3"/>
      <c r="CB36" s="3"/>
      <c r="CC36" s="3"/>
      <c r="CD36" s="3"/>
      <c r="CE36" s="3"/>
      <c r="CF36" s="3"/>
      <c r="CG36" s="3"/>
      <c r="CH36" s="3"/>
      <c r="CI36" s="44">
        <v>68.22232645403376</v>
      </c>
      <c r="CJ36" s="44">
        <v>20.0281425891182</v>
      </c>
      <c r="CK36" s="44">
        <v>11.74953095684803</v>
      </c>
      <c r="CL36" s="44">
        <v>84.72853704198984</v>
      </c>
      <c r="CM36" s="44">
        <v>39.689756619416954</v>
      </c>
    </row>
    <row r="37" spans="2:91" ht="12.75">
      <c r="B37" s="3" t="s">
        <v>58</v>
      </c>
      <c r="C37" s="5" t="s">
        <v>9</v>
      </c>
      <c r="D37" s="6">
        <v>135691</v>
      </c>
      <c r="E37" s="6">
        <v>106172</v>
      </c>
      <c r="F37" s="6">
        <v>51857</v>
      </c>
      <c r="G37" s="6">
        <v>37421</v>
      </c>
      <c r="H37" s="7">
        <v>180004</v>
      </c>
      <c r="I37" s="7">
        <v>25101907</v>
      </c>
      <c r="J37" s="7">
        <v>18400864</v>
      </c>
      <c r="K37" s="8">
        <f t="shared" si="0"/>
        <v>73.30464573866838</v>
      </c>
      <c r="L37" s="7">
        <v>6974476</v>
      </c>
      <c r="M37" s="7">
        <v>3849616</v>
      </c>
      <c r="N37" s="8">
        <f t="shared" si="1"/>
        <v>55.195773847382945</v>
      </c>
      <c r="O37" s="9" t="s">
        <v>118</v>
      </c>
      <c r="P37" s="9">
        <v>134322</v>
      </c>
      <c r="Q37" s="9">
        <v>22250480</v>
      </c>
      <c r="R37" s="9">
        <v>515150</v>
      </c>
      <c r="S37" s="9">
        <v>219987</v>
      </c>
      <c r="T37" s="9">
        <v>45226</v>
      </c>
      <c r="U37" s="9">
        <v>48785</v>
      </c>
      <c r="V37" s="9">
        <v>125976</v>
      </c>
      <c r="W37" s="9">
        <v>13996</v>
      </c>
      <c r="X37" s="12">
        <f t="shared" si="5"/>
        <v>111980</v>
      </c>
      <c r="Y37" s="6">
        <v>14758</v>
      </c>
      <c r="Z37" s="26">
        <v>101405</v>
      </c>
      <c r="AA37" s="26">
        <v>18303446</v>
      </c>
      <c r="AB37" s="26">
        <v>348516</v>
      </c>
      <c r="AC37" s="26">
        <v>202353</v>
      </c>
      <c r="AD37" s="26">
        <v>32917</v>
      </c>
      <c r="AE37" s="26">
        <v>3947034</v>
      </c>
      <c r="AF37" s="26">
        <v>93858</v>
      </c>
      <c r="AG37" s="26">
        <v>52510</v>
      </c>
      <c r="AH37" s="26">
        <v>10424</v>
      </c>
      <c r="AI37" s="14">
        <f t="shared" si="3"/>
        <v>244439</v>
      </c>
      <c r="AJ37" s="10" t="s">
        <v>58</v>
      </c>
      <c r="AK37" s="10" t="s">
        <v>9</v>
      </c>
      <c r="AL37" s="75">
        <v>134322</v>
      </c>
      <c r="AM37" s="10">
        <v>3870</v>
      </c>
      <c r="AN37" s="38">
        <v>2.8811363737883595</v>
      </c>
      <c r="AO37" s="10">
        <v>13261</v>
      </c>
      <c r="AP37" s="38">
        <v>9.872545078244814</v>
      </c>
      <c r="AQ37" s="10">
        <v>26220</v>
      </c>
      <c r="AR37" s="38">
        <v>19.520257292178496</v>
      </c>
      <c r="AS37" s="42">
        <v>11908014</v>
      </c>
      <c r="AT37" s="42">
        <v>3780553</v>
      </c>
      <c r="AU37" s="42">
        <f t="shared" si="4"/>
        <v>15688567</v>
      </c>
      <c r="AV37" s="10">
        <v>87711</v>
      </c>
      <c r="AW37" s="38">
        <v>65.29905748872113</v>
      </c>
      <c r="AX37" s="7">
        <v>172148</v>
      </c>
      <c r="AY37" s="44">
        <v>26.713385245163913</v>
      </c>
      <c r="AZ37" s="26">
        <v>101405</v>
      </c>
      <c r="BA37" s="26">
        <v>18303446</v>
      </c>
      <c r="BB37" s="26">
        <v>348516</v>
      </c>
      <c r="BC37" s="26">
        <v>202353</v>
      </c>
      <c r="BD37" s="26">
        <v>32917</v>
      </c>
      <c r="BE37" s="26">
        <v>3947034</v>
      </c>
      <c r="BF37" s="26">
        <v>93858</v>
      </c>
      <c r="BG37" s="26">
        <v>52510</v>
      </c>
      <c r="BH37" s="26">
        <v>51393</v>
      </c>
      <c r="BI37" s="26">
        <v>42445</v>
      </c>
      <c r="BJ37" s="26">
        <v>12309</v>
      </c>
      <c r="BK37" s="7">
        <v>372256</v>
      </c>
      <c r="BL37" s="7">
        <v>17624</v>
      </c>
      <c r="BM37" s="10">
        <f t="shared" si="2"/>
        <v>389880</v>
      </c>
      <c r="BN37" s="3" t="str">
        <f>'[1]District-wise Teachers Requirem'!B$211</f>
        <v>Uttar Pradesh</v>
      </c>
      <c r="BO37" s="3">
        <f>'[1]District-wise Teachers Requirem'!C$211</f>
        <v>0</v>
      </c>
      <c r="BP37" s="3">
        <f>'[1]District-wise Teachers Requirem'!D$211</f>
        <v>101405</v>
      </c>
      <c r="BQ37" s="3">
        <f>'[1]District-wise Teachers Requirem'!E$211</f>
        <v>18303446</v>
      </c>
      <c r="BR37" s="3">
        <f>'[1]District-wise Teachers Requirem'!F$211</f>
        <v>348516</v>
      </c>
      <c r="BS37" s="3">
        <f>'[1]District-wise Teachers Requirem'!G$211</f>
        <v>202353</v>
      </c>
      <c r="BT37" s="3">
        <f>'[1]District-wise Teachers Requirem'!I$211</f>
        <v>32917</v>
      </c>
      <c r="BU37" s="3">
        <f>'[1]District-wise Teachers Requirem'!J$211</f>
        <v>3947034</v>
      </c>
      <c r="BV37" s="3">
        <f>'[1]District-wise Teachers Requirem'!K$211</f>
        <v>93858</v>
      </c>
      <c r="BW37" s="3">
        <f>'[1]District-wise Teachers Requirem'!L$211</f>
        <v>52510</v>
      </c>
      <c r="BX37" s="3">
        <f>'[1]District-wise Teachers Requirem'!O$211</f>
        <v>51393</v>
      </c>
      <c r="BY37" s="3">
        <f>'[1]District-wise Teachers Requirem'!P$211</f>
        <v>42445</v>
      </c>
      <c r="BZ37" s="3">
        <f>'[1]District-wise Teachers Requirem'!Q$211</f>
        <v>12309</v>
      </c>
      <c r="CA37" s="3"/>
      <c r="CB37" s="3"/>
      <c r="CC37" s="3"/>
      <c r="CD37" s="3"/>
      <c r="CE37" s="3"/>
      <c r="CF37" s="3"/>
      <c r="CG37" s="3"/>
      <c r="CH37" s="3"/>
      <c r="CI37" s="44">
        <v>99.44161026171383</v>
      </c>
      <c r="CJ37" s="44">
        <v>0.4794742569596122</v>
      </c>
      <c r="CK37" s="44">
        <v>0.07891548132655188</v>
      </c>
      <c r="CL37" s="44">
        <v>86.3879334732955</v>
      </c>
      <c r="CM37" s="44">
        <v>26.281621774541776</v>
      </c>
    </row>
    <row r="38" spans="2:91" ht="12.75">
      <c r="B38" s="3" t="s">
        <v>54</v>
      </c>
      <c r="C38" s="5" t="s">
        <v>5</v>
      </c>
      <c r="D38" s="6">
        <v>15725</v>
      </c>
      <c r="E38" s="6">
        <v>13060</v>
      </c>
      <c r="F38" s="6">
        <v>5945</v>
      </c>
      <c r="G38" s="6">
        <v>4809</v>
      </c>
      <c r="H38" s="7">
        <v>20610</v>
      </c>
      <c r="I38" s="7">
        <v>1056943</v>
      </c>
      <c r="J38" s="7">
        <v>737049</v>
      </c>
      <c r="K38" s="8">
        <f t="shared" si="0"/>
        <v>69.73403485334593</v>
      </c>
      <c r="L38" s="7">
        <v>476069</v>
      </c>
      <c r="M38" s="7">
        <v>319724</v>
      </c>
      <c r="N38" s="8">
        <f t="shared" si="1"/>
        <v>67.15917230485496</v>
      </c>
      <c r="O38" s="9" t="s">
        <v>119</v>
      </c>
      <c r="P38" s="9">
        <v>16802</v>
      </c>
      <c r="Q38" s="9">
        <v>1056773</v>
      </c>
      <c r="R38" s="9">
        <v>51718</v>
      </c>
      <c r="S38" s="9">
        <v>7157</v>
      </c>
      <c r="T38" s="9">
        <v>1097</v>
      </c>
      <c r="U38" s="9">
        <v>2151</v>
      </c>
      <c r="V38" s="9">
        <v>3909</v>
      </c>
      <c r="W38" s="9">
        <v>1949</v>
      </c>
      <c r="X38" s="12">
        <f t="shared" si="5"/>
        <v>1960</v>
      </c>
      <c r="Y38" s="6">
        <v>400</v>
      </c>
      <c r="Z38" s="26">
        <v>12495</v>
      </c>
      <c r="AA38" s="26">
        <v>728621</v>
      </c>
      <c r="AB38" s="26">
        <v>26326</v>
      </c>
      <c r="AC38" s="26">
        <v>6882</v>
      </c>
      <c r="AD38" s="26">
        <v>4307</v>
      </c>
      <c r="AE38" s="26">
        <v>328152</v>
      </c>
      <c r="AF38" s="26">
        <v>17184</v>
      </c>
      <c r="AG38" s="26">
        <v>598</v>
      </c>
      <c r="AH38" s="26">
        <v>986</v>
      </c>
      <c r="AI38" s="14">
        <f t="shared" si="3"/>
        <v>6494</v>
      </c>
      <c r="AJ38" s="10" t="s">
        <v>54</v>
      </c>
      <c r="AK38" s="10" t="s">
        <v>5</v>
      </c>
      <c r="AL38" s="75">
        <v>16802</v>
      </c>
      <c r="AM38" s="10">
        <v>2433</v>
      </c>
      <c r="AN38" s="38">
        <v>14.480418997738365</v>
      </c>
      <c r="AO38" s="10">
        <v>2671</v>
      </c>
      <c r="AP38" s="38">
        <v>15.896917033686467</v>
      </c>
      <c r="AQ38" s="10">
        <v>8710</v>
      </c>
      <c r="AR38" s="38">
        <v>51.83906677776455</v>
      </c>
      <c r="AS38" s="42">
        <v>537661</v>
      </c>
      <c r="AT38" s="42">
        <v>320147</v>
      </c>
      <c r="AU38" s="42">
        <f t="shared" si="4"/>
        <v>857808</v>
      </c>
      <c r="AV38" s="10">
        <v>5236</v>
      </c>
      <c r="AW38" s="38">
        <v>31.16295679085823</v>
      </c>
      <c r="AX38" s="7">
        <v>14083</v>
      </c>
      <c r="AY38" s="44">
        <v>23.305807006801597</v>
      </c>
      <c r="AZ38" s="26">
        <v>12495</v>
      </c>
      <c r="BA38" s="26">
        <v>728621</v>
      </c>
      <c r="BB38" s="26">
        <v>26326</v>
      </c>
      <c r="BC38" s="26">
        <v>6882</v>
      </c>
      <c r="BD38" s="26">
        <v>4307</v>
      </c>
      <c r="BE38" s="26">
        <v>328152</v>
      </c>
      <c r="BF38" s="26">
        <v>17184</v>
      </c>
      <c r="BG38" s="26">
        <v>598</v>
      </c>
      <c r="BH38" s="26">
        <v>5834</v>
      </c>
      <c r="BI38" s="26">
        <v>9151</v>
      </c>
      <c r="BJ38" s="26">
        <v>488</v>
      </c>
      <c r="BK38" s="7">
        <v>2504</v>
      </c>
      <c r="BL38" s="7">
        <v>2834</v>
      </c>
      <c r="BM38" s="10">
        <f t="shared" si="2"/>
        <v>5338</v>
      </c>
      <c r="BN38" s="3" t="str">
        <f>'[1]District-wise Teachers Requirem'!B$76</f>
        <v>Uttarakhand</v>
      </c>
      <c r="BO38" s="3">
        <f>'[1]District-wise Teachers Requirem'!C$76</f>
        <v>0</v>
      </c>
      <c r="BP38" s="3">
        <f>'[1]District-wise Teachers Requirem'!D$76</f>
        <v>12495</v>
      </c>
      <c r="BQ38" s="3">
        <f>'[1]District-wise Teachers Requirem'!E$76</f>
        <v>728621</v>
      </c>
      <c r="BR38" s="3">
        <f>'[1]District-wise Teachers Requirem'!F$76</f>
        <v>26326</v>
      </c>
      <c r="BS38" s="3">
        <f>'[1]District-wise Teachers Requirem'!G$76</f>
        <v>6882</v>
      </c>
      <c r="BT38" s="3">
        <f>'[1]District-wise Teachers Requirem'!I$76</f>
        <v>4307</v>
      </c>
      <c r="BU38" s="3">
        <f>'[1]District-wise Teachers Requirem'!J$76</f>
        <v>328152</v>
      </c>
      <c r="BV38" s="3">
        <f>'[1]District-wise Teachers Requirem'!K$76</f>
        <v>17184</v>
      </c>
      <c r="BW38" s="3">
        <f>'[1]District-wise Teachers Requirem'!L$76</f>
        <v>598</v>
      </c>
      <c r="BX38" s="3">
        <f>'[1]District-wise Teachers Requirem'!O$76</f>
        <v>5834</v>
      </c>
      <c r="BY38" s="3">
        <f>'[1]District-wise Teachers Requirem'!P$76</f>
        <v>9151</v>
      </c>
      <c r="BZ38" s="3">
        <f>'[1]District-wise Teachers Requirem'!Q$76</f>
        <v>488</v>
      </c>
      <c r="CA38" s="3"/>
      <c r="CB38" s="3"/>
      <c r="CC38" s="3"/>
      <c r="CD38" s="3"/>
      <c r="CE38" s="3"/>
      <c r="CF38" s="3"/>
      <c r="CG38" s="3"/>
      <c r="CH38" s="3"/>
      <c r="CI38" s="44">
        <v>96.53432479086442</v>
      </c>
      <c r="CJ38" s="44">
        <v>3.099569398865641</v>
      </c>
      <c r="CK38" s="44">
        <v>0.3661058102699319</v>
      </c>
      <c r="CL38" s="44">
        <v>84.89465539816689</v>
      </c>
      <c r="CM38" s="44">
        <v>29.52624687537198</v>
      </c>
    </row>
    <row r="39" spans="2:91" ht="12.75">
      <c r="B39" s="3" t="s">
        <v>68</v>
      </c>
      <c r="C39" s="5" t="s">
        <v>19</v>
      </c>
      <c r="D39" s="6">
        <v>60773</v>
      </c>
      <c r="E39" s="6">
        <v>50211</v>
      </c>
      <c r="F39" s="6">
        <v>10801</v>
      </c>
      <c r="G39" s="6">
        <v>8853</v>
      </c>
      <c r="H39" s="7">
        <v>70010</v>
      </c>
      <c r="I39" s="7">
        <v>9463730</v>
      </c>
      <c r="J39" s="7">
        <v>8308316</v>
      </c>
      <c r="K39" s="8">
        <f t="shared" si="0"/>
        <v>87.79113520778805</v>
      </c>
      <c r="L39" s="7">
        <v>3807261</v>
      </c>
      <c r="M39" s="7">
        <v>3222504</v>
      </c>
      <c r="N39" s="8">
        <f t="shared" si="1"/>
        <v>84.64100569937285</v>
      </c>
      <c r="O39" s="9" t="s">
        <v>120</v>
      </c>
      <c r="P39" s="9">
        <v>57426</v>
      </c>
      <c r="Q39" s="9">
        <v>11530820</v>
      </c>
      <c r="R39" s="9">
        <v>242589</v>
      </c>
      <c r="S39" s="9">
        <v>131433</v>
      </c>
      <c r="T39" s="9">
        <v>36960</v>
      </c>
      <c r="U39" s="9">
        <v>42765</v>
      </c>
      <c r="V39" s="9">
        <v>51708</v>
      </c>
      <c r="W39" s="9">
        <v>16203</v>
      </c>
      <c r="X39" s="12">
        <f t="shared" si="5"/>
        <v>35505</v>
      </c>
      <c r="Y39" s="6">
        <v>6879</v>
      </c>
      <c r="Z39" s="26">
        <v>49876</v>
      </c>
      <c r="AA39" s="26">
        <v>6834409</v>
      </c>
      <c r="AB39" s="26">
        <v>168471</v>
      </c>
      <c r="AC39" s="26">
        <v>53625</v>
      </c>
      <c r="AD39" s="26">
        <v>7550</v>
      </c>
      <c r="AE39" s="26">
        <v>4696411</v>
      </c>
      <c r="AF39" s="26">
        <v>85749</v>
      </c>
      <c r="AG39" s="26">
        <v>52292</v>
      </c>
      <c r="AH39" s="26">
        <v>7194</v>
      </c>
      <c r="AI39" s="14">
        <f t="shared" si="3"/>
        <v>98723</v>
      </c>
      <c r="AJ39" s="10" t="s">
        <v>68</v>
      </c>
      <c r="AK39" s="10" t="s">
        <v>19</v>
      </c>
      <c r="AL39" s="75">
        <v>57426</v>
      </c>
      <c r="AM39" s="10">
        <v>3780</v>
      </c>
      <c r="AN39" s="38">
        <v>6.582384285863546</v>
      </c>
      <c r="AO39" s="10">
        <v>10189</v>
      </c>
      <c r="AP39" s="38">
        <v>17.74283425626023</v>
      </c>
      <c r="AQ39" s="10">
        <v>34033</v>
      </c>
      <c r="AR39" s="38">
        <v>59.26409640232647</v>
      </c>
      <c r="AS39" s="42">
        <v>0</v>
      </c>
      <c r="AT39" s="42">
        <v>4664686</v>
      </c>
      <c r="AU39" s="42">
        <f t="shared" si="4"/>
        <v>4664686</v>
      </c>
      <c r="AV39" s="10">
        <v>41133</v>
      </c>
      <c r="AW39" s="38">
        <v>71.62783408212307</v>
      </c>
      <c r="AX39" s="7">
        <v>92170</v>
      </c>
      <c r="AY39" s="44">
        <v>33.63230335848671</v>
      </c>
      <c r="AZ39" s="26">
        <v>49876</v>
      </c>
      <c r="BA39" s="26">
        <v>6834409</v>
      </c>
      <c r="BB39" s="26">
        <v>168471</v>
      </c>
      <c r="BC39" s="26">
        <v>53625</v>
      </c>
      <c r="BD39" s="26">
        <v>7550</v>
      </c>
      <c r="BE39" s="26">
        <v>4696411</v>
      </c>
      <c r="BF39" s="26">
        <v>85749</v>
      </c>
      <c r="BG39" s="26">
        <v>52292</v>
      </c>
      <c r="BH39" s="26">
        <v>9056</v>
      </c>
      <c r="BI39" s="26">
        <v>41522</v>
      </c>
      <c r="BJ39" s="26">
        <v>0</v>
      </c>
      <c r="BK39" s="7">
        <v>130462</v>
      </c>
      <c r="BL39" s="7">
        <v>4190</v>
      </c>
      <c r="BM39" s="10">
        <f t="shared" si="2"/>
        <v>134652</v>
      </c>
      <c r="BN39" s="3" t="str">
        <f>'[1]District-wise Teachers Requirem'!B$357</f>
        <v>West Bengal</v>
      </c>
      <c r="BO39" s="3">
        <f>'[1]District-wise Teachers Requirem'!C$357</f>
        <v>0</v>
      </c>
      <c r="BP39" s="3">
        <f>'[1]District-wise Teachers Requirem'!D$357</f>
        <v>49876</v>
      </c>
      <c r="BQ39" s="3">
        <f>'[1]District-wise Teachers Requirem'!E$357</f>
        <v>6834409</v>
      </c>
      <c r="BR39" s="3">
        <f>'[1]District-wise Teachers Requirem'!F$357</f>
        <v>168471</v>
      </c>
      <c r="BS39" s="3">
        <f>'[1]District-wise Teachers Requirem'!G$357</f>
        <v>53625</v>
      </c>
      <c r="BT39" s="3">
        <f>'[1]District-wise Teachers Requirem'!I$357</f>
        <v>7550</v>
      </c>
      <c r="BU39" s="3">
        <f>'[1]District-wise Teachers Requirem'!J$357</f>
        <v>4696411</v>
      </c>
      <c r="BV39" s="3">
        <f>'[1]District-wise Teachers Requirem'!K$357</f>
        <v>85749</v>
      </c>
      <c r="BW39" s="3">
        <f>'[1]District-wise Teachers Requirem'!L$357</f>
        <v>52292</v>
      </c>
      <c r="BX39" s="3">
        <f>'[1]District-wise Teachers Requirem'!O$357</f>
        <v>9056</v>
      </c>
      <c r="BY39" s="3">
        <f>'[1]District-wise Teachers Requirem'!P$357</f>
        <v>41522</v>
      </c>
      <c r="BZ39" s="3">
        <f>'[1]District-wise Teachers Requirem'!Q$357</f>
        <v>0</v>
      </c>
      <c r="CA39" s="3"/>
      <c r="CB39" s="3"/>
      <c r="CC39" s="3"/>
      <c r="CD39" s="3"/>
      <c r="CE39" s="3"/>
      <c r="CF39" s="3"/>
      <c r="CG39" s="3"/>
      <c r="CH39" s="3"/>
      <c r="CI39" s="44">
        <v>84.28079596744968</v>
      </c>
      <c r="CJ39" s="44">
        <v>13.19927190063585</v>
      </c>
      <c r="CK39" s="44">
        <v>2.519932131914473</v>
      </c>
      <c r="CL39" s="44">
        <v>75.2115766377599</v>
      </c>
      <c r="CM39" s="44">
        <v>30.329467488594013</v>
      </c>
    </row>
    <row r="40" spans="2:91" ht="12.75">
      <c r="B40" s="11" t="s">
        <v>36</v>
      </c>
      <c r="C40" s="3"/>
      <c r="D40" s="58">
        <f aca="true" t="shared" si="6" ref="D40:J40">SUM(D5:D39)</f>
        <v>1059083</v>
      </c>
      <c r="E40" s="58">
        <f t="shared" si="6"/>
        <v>902801</v>
      </c>
      <c r="F40" s="58">
        <f t="shared" si="6"/>
        <v>438532</v>
      </c>
      <c r="G40" s="58">
        <f t="shared" si="6"/>
        <v>339027</v>
      </c>
      <c r="H40" s="43">
        <f t="shared" si="6"/>
        <v>1250529</v>
      </c>
      <c r="I40" s="43">
        <f t="shared" si="6"/>
        <v>134132183</v>
      </c>
      <c r="J40" s="43">
        <f t="shared" si="6"/>
        <v>100395865</v>
      </c>
      <c r="K40" s="13">
        <f t="shared" si="0"/>
        <v>74.84845378234097</v>
      </c>
      <c r="L40" s="43">
        <f>SUM(L5:L39)</f>
        <v>50911110</v>
      </c>
      <c r="M40" s="43">
        <f>SUM(M5:M39)</f>
        <v>32136038</v>
      </c>
      <c r="N40" s="13">
        <f t="shared" si="1"/>
        <v>63.121856899211195</v>
      </c>
      <c r="O40" s="12" t="s">
        <v>121</v>
      </c>
      <c r="P40" s="12">
        <v>995361</v>
      </c>
      <c r="Q40" s="12">
        <v>132531903</v>
      </c>
      <c r="R40" s="12">
        <v>3557022</v>
      </c>
      <c r="S40" s="12">
        <v>1423757</v>
      </c>
      <c r="T40" s="12">
        <v>287914</v>
      </c>
      <c r="U40" s="12">
        <v>291588</v>
      </c>
      <c r="V40" s="58">
        <v>850191</v>
      </c>
      <c r="W40" s="58">
        <f>SUM(W5:W39)</f>
        <v>162229</v>
      </c>
      <c r="X40" s="58">
        <f t="shared" si="5"/>
        <v>687962</v>
      </c>
      <c r="Y40" s="58">
        <f>SUM(Y5:Y39)</f>
        <v>114162</v>
      </c>
      <c r="Z40" s="59">
        <v>699377</v>
      </c>
      <c r="AA40" s="59">
        <v>73257052</v>
      </c>
      <c r="AB40" s="59">
        <v>1968005</v>
      </c>
      <c r="AC40" s="60">
        <v>652468</v>
      </c>
      <c r="AD40" s="60">
        <v>297784</v>
      </c>
      <c r="AE40" s="60">
        <v>59501459</v>
      </c>
      <c r="AF40" s="60">
        <v>1887982</v>
      </c>
      <c r="AG40" s="60">
        <v>329841</v>
      </c>
      <c r="AH40" s="60">
        <f>SUM(AH5:AH39)</f>
        <v>91084</v>
      </c>
      <c r="AI40" s="60">
        <f>SUM(AI5:AI39)</f>
        <v>899156</v>
      </c>
      <c r="AJ40" s="43"/>
      <c r="AK40" s="43" t="s">
        <v>36</v>
      </c>
      <c r="AL40" s="76">
        <f>SUM(AL5:AL39)</f>
        <v>995361</v>
      </c>
      <c r="AM40" s="43">
        <v>136138</v>
      </c>
      <c r="AN40" s="39">
        <v>13.677248756983648</v>
      </c>
      <c r="AO40" s="43">
        <v>381526</v>
      </c>
      <c r="AP40" s="39">
        <v>38.330414794230435</v>
      </c>
      <c r="AQ40" s="43">
        <v>539786</v>
      </c>
      <c r="AR40" s="39">
        <v>54.23017377614755</v>
      </c>
      <c r="AS40" s="43">
        <f>SUM(AS5:AS39)</f>
        <v>64971287</v>
      </c>
      <c r="AT40" s="43">
        <f>SUM(AT5:AT39)</f>
        <v>32905074</v>
      </c>
      <c r="AU40" s="43">
        <f>SUM(AU5:AU39)</f>
        <v>97876361</v>
      </c>
      <c r="AV40" s="43">
        <v>606500</v>
      </c>
      <c r="AW40" s="39">
        <v>60.932666640545484</v>
      </c>
      <c r="AX40" s="43">
        <f>SUM(AX5:AX39)</f>
        <v>1257826</v>
      </c>
      <c r="AY40" s="45">
        <v>22.32329633980402</v>
      </c>
      <c r="AZ40" s="14">
        <v>699377</v>
      </c>
      <c r="BA40" s="14">
        <v>73257052</v>
      </c>
      <c r="BB40" s="14">
        <v>1968005</v>
      </c>
      <c r="BC40" s="14">
        <v>652468</v>
      </c>
      <c r="BD40" s="14">
        <v>297784</v>
      </c>
      <c r="BE40" s="14">
        <v>59501459</v>
      </c>
      <c r="BF40" s="14">
        <v>1887982</v>
      </c>
      <c r="BG40" s="14">
        <v>329841</v>
      </c>
      <c r="BH40" s="14">
        <v>435064</v>
      </c>
      <c r="BI40" s="14">
        <v>945377</v>
      </c>
      <c r="BJ40" s="14">
        <v>24768</v>
      </c>
      <c r="BK40" s="43">
        <f>SUM(BK5:BK39)</f>
        <v>12230148</v>
      </c>
      <c r="BL40" s="43">
        <f>SUM(BL5:BL39)</f>
        <v>5254532</v>
      </c>
      <c r="BM40" s="43">
        <f t="shared" si="2"/>
        <v>17484680</v>
      </c>
      <c r="BN40" s="3"/>
      <c r="BO40" s="3"/>
      <c r="BP40" s="3">
        <f aca="true" t="shared" si="7" ref="BP40:BZ40">SUM(BP5:BP39)</f>
        <v>699377</v>
      </c>
      <c r="BQ40" s="3">
        <f t="shared" si="7"/>
        <v>73257052</v>
      </c>
      <c r="BR40" s="3">
        <f t="shared" si="7"/>
        <v>1968005</v>
      </c>
      <c r="BS40" s="3">
        <f t="shared" si="7"/>
        <v>652468</v>
      </c>
      <c r="BT40" s="3">
        <f t="shared" si="7"/>
        <v>297784</v>
      </c>
      <c r="BU40" s="3">
        <f t="shared" si="7"/>
        <v>59501459</v>
      </c>
      <c r="BV40" s="3">
        <f t="shared" si="7"/>
        <v>1887982</v>
      </c>
      <c r="BW40" s="3">
        <f t="shared" si="7"/>
        <v>329841</v>
      </c>
      <c r="BX40" s="3">
        <f t="shared" si="7"/>
        <v>435064</v>
      </c>
      <c r="BY40" s="3">
        <f t="shared" si="7"/>
        <v>945377</v>
      </c>
      <c r="BZ40" s="3">
        <f t="shared" si="7"/>
        <v>24768</v>
      </c>
      <c r="CA40" s="3"/>
      <c r="CB40" s="3"/>
      <c r="CC40" s="3"/>
      <c r="CD40" s="3"/>
      <c r="CE40" s="3"/>
      <c r="CF40" s="3"/>
      <c r="CG40" s="3"/>
      <c r="CH40" s="3"/>
      <c r="CI40" s="45">
        <v>87.31417242015172</v>
      </c>
      <c r="CJ40" s="45">
        <v>10.760436754981107</v>
      </c>
      <c r="CK40" s="45">
        <v>1.9253908248671803</v>
      </c>
      <c r="CL40" s="45">
        <v>59.55849184366275</v>
      </c>
      <c r="CM40" s="45">
        <v>24.159475808274586</v>
      </c>
    </row>
    <row r="41" spans="22:39" ht="12.75">
      <c r="V41" s="65" t="s">
        <v>151</v>
      </c>
      <c r="W41" s="65"/>
      <c r="X41" s="65"/>
      <c r="Y41" s="65"/>
      <c r="AC41" s="65" t="s">
        <v>152</v>
      </c>
      <c r="AD41" s="65"/>
      <c r="AE41" s="65"/>
      <c r="AF41" s="65"/>
      <c r="AG41" s="65"/>
      <c r="AH41" s="65"/>
      <c r="AI41" s="65"/>
      <c r="AM41" s="15"/>
    </row>
  </sheetData>
  <mergeCells count="25">
    <mergeCell ref="CI2:CK2"/>
    <mergeCell ref="CL2:CM2"/>
    <mergeCell ref="AM1:CM1"/>
    <mergeCell ref="D1:N1"/>
    <mergeCell ref="B1:B3"/>
    <mergeCell ref="V1:AI1"/>
    <mergeCell ref="AC2:AI2"/>
    <mergeCell ref="V2:Y2"/>
    <mergeCell ref="D2:E2"/>
    <mergeCell ref="F2:G2"/>
    <mergeCell ref="I2:K2"/>
    <mergeCell ref="AM2:AN2"/>
    <mergeCell ref="AO2:AP2"/>
    <mergeCell ref="AQ2:AR2"/>
    <mergeCell ref="V41:Y41"/>
    <mergeCell ref="AC41:AI41"/>
    <mergeCell ref="L2:N2"/>
    <mergeCell ref="BK2:BM2"/>
    <mergeCell ref="BT2:BW2"/>
    <mergeCell ref="BP2:BS2"/>
    <mergeCell ref="AZ2:BC2"/>
    <mergeCell ref="BD2:BG2"/>
    <mergeCell ref="AS2:AU2"/>
    <mergeCell ref="AV2:AW2"/>
    <mergeCell ref="AX2:AY2"/>
  </mergeCells>
  <printOptions/>
  <pageMargins left="0.21" right="0.19" top="0.57" bottom="0.42" header="0.28" footer="0.27"/>
  <pageSetup horizontalDpi="600" verticalDpi="600" orientation="landscape" scale="80" r:id="rId1"/>
  <colBreaks count="3" manualBreakCount="3">
    <brk id="21" max="40" man="1"/>
    <brk id="38" max="40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shalendar@gmail.com</cp:lastModifiedBy>
  <cp:lastPrinted>2009-08-07T07:51:33Z</cp:lastPrinted>
  <dcterms:created xsi:type="dcterms:W3CDTF">2009-08-04T16:29:47Z</dcterms:created>
  <dcterms:modified xsi:type="dcterms:W3CDTF">2009-08-09T09:09:53Z</dcterms:modified>
  <cp:category/>
  <cp:version/>
  <cp:contentType/>
  <cp:contentStatus/>
</cp:coreProperties>
</file>